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bookViews>
    <workbookView xWindow="0" yWindow="60" windowWidth="16380" windowHeight="11580" tabRatio="757" activeTab="1"/>
  </bookViews>
  <sheets>
    <sheet name="прил 3_ 2023,2024,2025" sheetId="4" r:id="rId1"/>
    <sheet name="прилож 4_ 2023,2024, 2025" sheetId="5" r:id="rId2"/>
    <sheet name="прил 5_ 2023,2024, 2025" sheetId="6" r:id="rId3"/>
  </sheets>
  <definedNames>
    <definedName name="Excel_BuiltIn_Print_Area_4">#REF!</definedName>
    <definedName name="Excel_BuiltIn_Print_Area_4_1">#REF!</definedName>
    <definedName name="Excel_BuiltIn_Print_Area_6">#REF!</definedName>
    <definedName name="Excel_BuiltIn_Print_Titles_4">#REF!</definedName>
    <definedName name="_xlnm.Print_Area" localSheetId="0">'прил 3_ 2023,2024,2025'!$A$1:$I$47</definedName>
  </definedNames>
  <calcPr calcId="124519"/>
</workbook>
</file>

<file path=xl/calcChain.xml><?xml version="1.0" encoding="utf-8"?>
<calcChain xmlns="http://schemas.openxmlformats.org/spreadsheetml/2006/main">
  <c r="F36" i="5"/>
  <c r="G36"/>
  <c r="I8" i="4"/>
  <c r="J43" i="6" l="1"/>
  <c r="I43"/>
  <c r="J17"/>
  <c r="I17"/>
  <c r="H17"/>
  <c r="J21"/>
  <c r="I21"/>
  <c r="H21"/>
  <c r="H34" i="5" l="1"/>
  <c r="G34"/>
  <c r="F34"/>
  <c r="H47"/>
  <c r="G47"/>
  <c r="F47"/>
  <c r="H34" i="6" l="1"/>
  <c r="J27" l="1"/>
  <c r="I27"/>
  <c r="H27"/>
  <c r="J26"/>
  <c r="I26"/>
  <c r="H26"/>
  <c r="H25" l="1"/>
  <c r="H53" i="5" l="1"/>
  <c r="J25" i="6" s="1"/>
  <c r="G53" i="5"/>
  <c r="I25" i="6" s="1"/>
  <c r="F53" i="5"/>
  <c r="H55"/>
  <c r="G55"/>
  <c r="F55"/>
  <c r="H54"/>
  <c r="G54"/>
  <c r="F54"/>
  <c r="G38" i="4"/>
  <c r="J35" i="6" l="1"/>
  <c r="I35"/>
  <c r="H35"/>
  <c r="H33"/>
  <c r="H15" i="5"/>
  <c r="G15"/>
  <c r="F15"/>
  <c r="I34" i="6" l="1"/>
  <c r="J34"/>
  <c r="F18" i="5"/>
  <c r="F17"/>
  <c r="F16" l="1"/>
  <c r="H18"/>
  <c r="H16" s="1"/>
  <c r="G18"/>
  <c r="G16" s="1"/>
  <c r="G8" i="4"/>
  <c r="H14" i="6" l="1"/>
  <c r="H46" l="1"/>
  <c r="H44"/>
  <c r="H43"/>
  <c r="H42"/>
  <c r="H41"/>
  <c r="H40"/>
  <c r="H39"/>
  <c r="H38"/>
  <c r="H37"/>
  <c r="H36"/>
  <c r="H32"/>
  <c r="H31"/>
  <c r="H30"/>
  <c r="H28"/>
  <c r="H24"/>
  <c r="H22"/>
  <c r="H20"/>
  <c r="H19"/>
  <c r="H18"/>
  <c r="H16"/>
  <c r="H15"/>
  <c r="H13"/>
  <c r="H12"/>
  <c r="H9" l="1"/>
  <c r="H29"/>
  <c r="F22" i="5"/>
  <c r="F64"/>
  <c r="F61"/>
  <c r="F59"/>
  <c r="F56"/>
  <c r="F52"/>
  <c r="F49"/>
  <c r="F48"/>
  <c r="F46"/>
  <c r="F45"/>
  <c r="F44"/>
  <c r="F43"/>
  <c r="F42"/>
  <c r="F41"/>
  <c r="F40"/>
  <c r="F33"/>
  <c r="F32"/>
  <c r="F29"/>
  <c r="F26"/>
  <c r="F25"/>
  <c r="F21"/>
  <c r="F20"/>
  <c r="F14"/>
  <c r="F13"/>
  <c r="F11"/>
  <c r="F51" l="1"/>
  <c r="F39"/>
  <c r="F35" s="1"/>
  <c r="H45" i="6"/>
  <c r="H23"/>
  <c r="H7" l="1"/>
  <c r="F63" i="5"/>
  <c r="F62" s="1"/>
  <c r="F60"/>
  <c r="F58"/>
  <c r="F50"/>
  <c r="F31"/>
  <c r="F28"/>
  <c r="F27" s="1"/>
  <c r="F24"/>
  <c r="F23" s="1"/>
  <c r="F19"/>
  <c r="F12"/>
  <c r="F10"/>
  <c r="F9" l="1"/>
  <c r="F57"/>
  <c r="F30"/>
  <c r="F8" l="1"/>
  <c r="G44" i="4"/>
  <c r="G7"/>
  <c r="J20" i="6"/>
  <c r="I20"/>
  <c r="J19"/>
  <c r="I19"/>
  <c r="H49" i="5" l="1"/>
  <c r="H8" i="4" l="1"/>
  <c r="G48" i="5" l="1"/>
  <c r="H46"/>
  <c r="G46"/>
  <c r="J22" i="6" l="1"/>
  <c r="I22"/>
  <c r="H64" i="5" l="1"/>
  <c r="G64"/>
  <c r="H61"/>
  <c r="H60" s="1"/>
  <c r="G61"/>
  <c r="G60" s="1"/>
  <c r="I44" i="6" l="1"/>
  <c r="G63" i="5"/>
  <c r="J44" i="6"/>
  <c r="H63" i="5"/>
  <c r="H62" l="1"/>
  <c r="G62"/>
  <c r="J41" i="6"/>
  <c r="I41"/>
  <c r="H29" i="5" l="1"/>
  <c r="G29"/>
  <c r="J46" i="6" l="1"/>
  <c r="J45" s="1"/>
  <c r="G49" i="5"/>
  <c r="I46" i="6" s="1"/>
  <c r="I45" s="1"/>
  <c r="H59" i="5"/>
  <c r="J42" i="6" s="1"/>
  <c r="G59" i="5"/>
  <c r="I42" i="6" s="1"/>
  <c r="H26" i="5"/>
  <c r="J40" i="6" s="1"/>
  <c r="G26" i="5"/>
  <c r="I40" i="6" s="1"/>
  <c r="H25" i="5"/>
  <c r="J39" i="6" s="1"/>
  <c r="G25" i="5"/>
  <c r="I39" i="6" s="1"/>
  <c r="H22" i="5"/>
  <c r="J38" i="6" s="1"/>
  <c r="G22" i="5"/>
  <c r="I38" i="6" s="1"/>
  <c r="H21" i="5"/>
  <c r="J37" i="6" s="1"/>
  <c r="G21" i="5"/>
  <c r="I37" i="6" s="1"/>
  <c r="H20" i="5"/>
  <c r="J36" i="6" s="1"/>
  <c r="G20" i="5"/>
  <c r="I36" i="6" s="1"/>
  <c r="J33"/>
  <c r="I33"/>
  <c r="H14" i="5"/>
  <c r="J32" i="6" s="1"/>
  <c r="G14" i="5"/>
  <c r="I32" i="6" s="1"/>
  <c r="H13" i="5"/>
  <c r="J31" i="6" s="1"/>
  <c r="G13" i="5"/>
  <c r="I31" i="6" s="1"/>
  <c r="H11" i="5"/>
  <c r="J30" i="6" s="1"/>
  <c r="G11" i="5"/>
  <c r="I30" i="6" s="1"/>
  <c r="J28"/>
  <c r="G56" i="5"/>
  <c r="I28" i="6" s="1"/>
  <c r="H52" i="5"/>
  <c r="J24" i="6" s="1"/>
  <c r="G52" i="5"/>
  <c r="I24" i="6" s="1"/>
  <c r="H45" i="5"/>
  <c r="G45"/>
  <c r="H48"/>
  <c r="H44"/>
  <c r="G44"/>
  <c r="H32"/>
  <c r="J16" i="6" s="1"/>
  <c r="G32" i="5"/>
  <c r="I16" i="6" s="1"/>
  <c r="H42" i="5"/>
  <c r="J14" i="6" s="1"/>
  <c r="G42" i="5"/>
  <c r="I14" i="6" s="1"/>
  <c r="H43" i="5"/>
  <c r="J15" i="6" s="1"/>
  <c r="G43" i="5"/>
  <c r="I15" i="6" s="1"/>
  <c r="H41" i="5"/>
  <c r="J13" i="6" s="1"/>
  <c r="G41" i="5"/>
  <c r="I13" i="6" s="1"/>
  <c r="H40" i="5"/>
  <c r="G40"/>
  <c r="I12" i="6" s="1"/>
  <c r="I38" i="4"/>
  <c r="I44" s="1"/>
  <c r="G28" i="5"/>
  <c r="G27" s="1"/>
  <c r="H38" i="4"/>
  <c r="J12" i="6" l="1"/>
  <c r="H39" i="5"/>
  <c r="H35" s="1"/>
  <c r="I18" i="6"/>
  <c r="I9" s="1"/>
  <c r="J18"/>
  <c r="G58" i="5"/>
  <c r="H33"/>
  <c r="H31"/>
  <c r="H30" s="1"/>
  <c r="H58"/>
  <c r="H12"/>
  <c r="I29" i="6"/>
  <c r="H19" i="5"/>
  <c r="J23" i="6"/>
  <c r="G33" i="5"/>
  <c r="H24"/>
  <c r="H23" s="1"/>
  <c r="G31"/>
  <c r="G30" s="1"/>
  <c r="G51"/>
  <c r="G50" s="1"/>
  <c r="G12"/>
  <c r="G19"/>
  <c r="G39"/>
  <c r="G35" s="1"/>
  <c r="H10"/>
  <c r="H28"/>
  <c r="H27" s="1"/>
  <c r="H51"/>
  <c r="H50" s="1"/>
  <c r="I23" i="6"/>
  <c r="I7" i="4"/>
  <c r="G24" i="5"/>
  <c r="G23" s="1"/>
  <c r="G10"/>
  <c r="H7" i="4"/>
  <c r="H44"/>
  <c r="I7" i="6" l="1"/>
  <c r="H9" i="5"/>
  <c r="G9"/>
  <c r="H57"/>
  <c r="J9" i="6"/>
  <c r="G57" i="5"/>
  <c r="J29" i="6"/>
  <c r="J7" l="1"/>
  <c r="H8" i="5"/>
  <c r="G8"/>
</calcChain>
</file>

<file path=xl/sharedStrings.xml><?xml version="1.0" encoding="utf-8"?>
<sst xmlns="http://schemas.openxmlformats.org/spreadsheetml/2006/main" count="666" uniqueCount="149">
  <si>
    <t xml:space="preserve">Наименование </t>
  </si>
  <si>
    <t>ГРБС</t>
  </si>
  <si>
    <t>Рз</t>
  </si>
  <si>
    <t>ПР</t>
  </si>
  <si>
    <t>ЦСР</t>
  </si>
  <si>
    <t>ВР</t>
  </si>
  <si>
    <t>Всего</t>
  </si>
  <si>
    <t>01</t>
  </si>
  <si>
    <t>02</t>
  </si>
  <si>
    <t>01 3 01 72020</t>
  </si>
  <si>
    <t>100</t>
  </si>
  <si>
    <t>04</t>
  </si>
  <si>
    <t>01 3 01 72010</t>
  </si>
  <si>
    <t>200</t>
  </si>
  <si>
    <t>800</t>
  </si>
  <si>
    <t>13</t>
  </si>
  <si>
    <t>01 3 02 70200</t>
  </si>
  <si>
    <t>500</t>
  </si>
  <si>
    <t>03</t>
  </si>
  <si>
    <t>01 3 02 51180</t>
  </si>
  <si>
    <t>09</t>
  </si>
  <si>
    <t>01 3 02 71430</t>
  </si>
  <si>
    <t>01 1 05 71290</t>
  </si>
  <si>
    <t>05</t>
  </si>
  <si>
    <t>01 1 01 78670</t>
  </si>
  <si>
    <t>01 1 02 78610</t>
  </si>
  <si>
    <t>01 1 03 78610</t>
  </si>
  <si>
    <t>01 1 06 78610</t>
  </si>
  <si>
    <t>01 1 08 78610</t>
  </si>
  <si>
    <t>10</t>
  </si>
  <si>
    <t>01 3 02 70470</t>
  </si>
  <si>
    <t>300</t>
  </si>
  <si>
    <t>01 3 02 70570</t>
  </si>
  <si>
    <t>Муниципальное казенное учреждение культуры "Ерышевское КДО"</t>
  </si>
  <si>
    <t>08</t>
  </si>
  <si>
    <t>01 2 01 00590</t>
  </si>
  <si>
    <t>тыс.руб.</t>
  </si>
  <si>
    <t>Общегосударственные вопросы</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</si>
  <si>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</si>
  <si>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</si>
  <si>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Другие общегосударственные вопросы</t>
  </si>
  <si>
    <t>Национальная оборона</t>
  </si>
  <si>
    <t>Мобилизационная и вневойсковая подготовка</t>
  </si>
  <si>
    <t>Национальная безопасность и правоохранительная деятельность</t>
  </si>
  <si>
    <t>Национальная экономика</t>
  </si>
  <si>
    <t>Дорожное хозяйство (дорожные фонды)</t>
  </si>
  <si>
    <t>Жилищно-коммунальное хозяйство</t>
  </si>
  <si>
    <t>Благоустройство</t>
  </si>
  <si>
    <t>Культура , кинематография, средства массовой информации</t>
  </si>
  <si>
    <t xml:space="preserve">Культура </t>
  </si>
  <si>
    <t>Социальная политика</t>
  </si>
  <si>
    <t>Пенсионное обеспечение</t>
  </si>
  <si>
    <t>Социальное обеспечение населения</t>
  </si>
  <si>
    <t>№ п/п</t>
  </si>
  <si>
    <t>Наименование программы</t>
  </si>
  <si>
    <t>01 0 00 00000</t>
  </si>
  <si>
    <t>в том числе:</t>
  </si>
  <si>
    <t>Подпрограмма «Развитие инфраструктуры и благоустройство территории»</t>
  </si>
  <si>
    <t>01 1 00 00000</t>
  </si>
  <si>
    <t>914</t>
  </si>
  <si>
    <t>01 2 00 00000</t>
  </si>
  <si>
    <t>970</t>
  </si>
  <si>
    <t xml:space="preserve"> Подпрограмма "Обеспечение реализации муниципальной программы" </t>
  </si>
  <si>
    <t>01 3 00 00000</t>
  </si>
  <si>
    <t>12</t>
  </si>
  <si>
    <t>01 1 09 78430</t>
  </si>
  <si>
    <t>Другие вопросы в области национальной экономики</t>
  </si>
  <si>
    <t>01 1 07 78610</t>
  </si>
  <si>
    <t>14</t>
  </si>
  <si>
    <t>Другие вопросы в области национальной безопасности и правоохранительной деятельности</t>
  </si>
  <si>
    <t>01 3 02 27880</t>
  </si>
  <si>
    <t>700</t>
  </si>
  <si>
    <t>Обслуживание государственного и муниципального долга</t>
  </si>
  <si>
    <t>Обслуживание внутреннего  государственного и муниципального долга</t>
  </si>
  <si>
    <t>01 3 2788</t>
  </si>
  <si>
    <t>01 1 11 78610</t>
  </si>
  <si>
    <t>07</t>
  </si>
  <si>
    <t>01 3 02 70110</t>
  </si>
  <si>
    <t>01 3 02 70120</t>
  </si>
  <si>
    <t>Обеспечение проведения выборов и референдумов</t>
  </si>
  <si>
    <t>01 2 03 00590</t>
  </si>
  <si>
    <t>01 2 04 00590</t>
  </si>
  <si>
    <t>01 1 09 78610</t>
  </si>
  <si>
    <t>тыс.рублей</t>
  </si>
  <si>
    <t>Сумма</t>
  </si>
  <si>
    <t>0501</t>
  </si>
  <si>
    <t>В.Ф. Ярковой</t>
  </si>
  <si>
    <t>Жилищное хозяйство</t>
  </si>
  <si>
    <t>01 1 12 S8830</t>
  </si>
  <si>
    <t>01 1 13 S8600</t>
  </si>
  <si>
    <t>01 5 01 78670</t>
  </si>
  <si>
    <t>01 5 00 00000</t>
  </si>
  <si>
    <t>Расходы на обеспечение деятельности главы администрации  в рамках  основного мероприятия "Финансовое обеспечение деятельности органов местного самоуправления Красного сельского поселения Павловского муниципального района Воронежской области Павловского муниципального  района Воронежской области " подпрограммы "Обеспечение реализации муниципальной программы" муниципальной программы "Социально-экономического развития Красного сельского поселения Павловского муниципального района Воронежской области Павловского муниципального  района Воронежской области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</si>
  <si>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основного мероприятия "Финансовое обеспечение деятельности органов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(Расходы на выплату персоналу в целях обеспечения выполнения функций государственными(муниципальными ) органами.казенными учреждениями.органами управления государственными внебюджетными фондами)</t>
  </si>
  <si>
    <t>Расходы на обеспечение функций органов местного самоуправления в рамках основного мероприятия "Финансовое обеспечение деятельности органов местного самоуправления Красного сельского поселения Павловского муниципального района Воронежской области Павловского муниципального  района Воронежской области " подпрограммы "Обеспечение реализации муниципальной программы" программы "Социально-экономическое  развитие Красного сельского поселения Павловского муниципального района Воронежской области Павловского муниципального  района Воронежской области " (Закупка товаров.работ и услуг для государственных (муниципальных)нужд)</t>
  </si>
  <si>
    <t>Расходы на обеспечение функций органов местного самоуправления в рамках  основного мероприятия "Финансовое обеспечение деятельности органов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программы "Социально-экономическое  развитие Красного сельского поселения Павловского муниципального района Воронежской области" (Иные бюджетные ассигнования)</t>
  </si>
  <si>
    <t>Расходы на проведение выборов депутатов представительного органа муниципального образования в рамках  подпрограммы "Обеспечение реализации муниципальной программы" программы "Социально-экономическое  развитие Красного сельского поселения Павловского муниципального района Воронежской области"(Иные бюджетные ассигнования)</t>
  </si>
  <si>
    <t>Расходы на проведение выборов главы муниципального образования в рамках  подпрограммы "Обеспечение реализации муниципальной программы" программы "Социально-экономическое  развитие Красного сельского поселения Павловского муниципального района Воронежской области"(Иные бюджетные ассигнования)</t>
  </si>
  <si>
    <t>Выполнение других расходных обязательств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товаров.работ и услуг для государственных (муниципальных)нужд)</t>
  </si>
  <si>
    <t>Выполнение других расходных обязательств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(Межбюджетные трансферты)</t>
  </si>
  <si>
    <t>Выполнение других расходных обязательств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(Иные бюджетные ассигнования)</t>
  </si>
  <si>
    <t>Расходы на осуществление первичного воинского учета на территориях, где отсутствуют военные комиссариаты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(Расходы на выплату персоналу в целях обеспечения выполнения функций государственными(муниципальными ) органами, казенными учреждениями, органами управления государственными внебюджетными фондами)</t>
  </si>
  <si>
    <t>Расходы на осуществление первичного воинского учета на территориях, где отсутствуют военные комиссариаты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государственных (муниципальных)нужд)</t>
  </si>
  <si>
    <t xml:space="preserve">Мероприятия в сфере других вопросов в области национальной безопасности и правоохранительной деятельности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</si>
  <si>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Мероприятия по развитию сети автомобильных дорог общего пользования в рамках основного мероприятия "Осуществление дорожной деятельности в отношении автомобильных дорог местного значения"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</si>
  <si>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Расходы по организации проведения оплачиваемых общественных работ в рамках основного мероприятия " Организация сбора и вывоза мусора и твердых бытовых отходов,благоустройство территории"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государственных(муниципальных)нужд)</t>
  </si>
  <si>
    <t>Расходы  по переселению граждан из жилых помещений, признанных непригодными для проживания в рамках основного мероприятия  " Организация переселения граждан из жилых помещений, признанных непригодными для проживания"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государственных(муниципальных)нужд)</t>
  </si>
  <si>
    <t xml:space="preserve"> по переселению граждан из аварийного жилищного фонда, признанного таковым после 01.01.2012 г. в рамках основного мероприятия "Организация переселения граждан из аварийного жилищного фонда, признанного таковым после 01.01.2012 г."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государственных(муниципальных)нужд)</t>
  </si>
  <si>
    <t xml:space="preserve">Расходы на уличное освещение в рамках основного мероприятия "Организация уличного освещения"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</si>
  <si>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благоустройству  территории сельского поселения  в рамках основного мероприятия "Организация и содержание мест захоронения"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</si>
  <si>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благоустройству  территории сельского поселения  в рамках основного мероприятия "Организация водоснабжения"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</si>
  <si>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благоустройству  территории сельского поселения  в рамках основного мероприятия "Озеленение территории"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</si>
  <si>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благоустройству  территории сельского поселения  в рамках основного мероприятия "Благоустройство сквера"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</si>
  <si>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благоустройству  территории сельского поселения  в рамках основного мероприятия "Обеспечение сохранности и ремонт военно-мемориальных объектов"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</si>
  <si>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поддержке и развитию ТОС на  территории Красного сельского поселения Павловского муниципального района Воронежской области  в рамках основного мероприятия "Поддержка и развитие ТОС на  территории Красного сельского поселения Павловского муниципального района Воронежской области"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</si>
  <si>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 xml:space="preserve">Расходы по повышению энергоэффективности в электроснабжении,в рамках основного мероприятия "Повышение энергоэффективности в электроснабжении" подпрограммы "Энергосбережение и повышение энергетической эффективности на территории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 </t>
  </si>
  <si>
    <t>Расходы на доплату к пенсиям муниципальных служащих органов местного самоуправления Красного сельского поселения Павловского муниципального района Воронежской области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(Социальное обеспечение и иные выплаты населения)</t>
  </si>
  <si>
    <t>Расходы на социальную поддержку членов семей военнослужащих, погибших  в период прохождения военной службы в мирное время" в рамках основного мероприятия "Финансовое обеспечение выполнения других расходных обязательств Красного сельского поселения Павловского муниципального района Воронежской области органами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  (Социальное обеспечение и иные выплаты населения)</t>
  </si>
  <si>
    <t>Процентные платежи по государственному долгу  в рамках подпрограммы "Обеспечение реализации муниципальной программы" муниципальной программы "Социально-экономическое развитие Красного сельского поселения Павловского муниципального района Воронежской области"(Обслуживание государственного (муниципального) долга)</t>
  </si>
  <si>
    <t>Расходы на обеспечение деятельности (оказание услуг) муниципальных учреждений в рамках основного мероприятия "Культурно-досуговая деятельность и развитие народного творчества"подпрограммы "Развитие культуры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</si>
  <si>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(оказание услуг) муниципальных учреждений в рамках основного мероприятия "Культурно-досуговая деятельность и развитие народного творчества»"подпрограммы "Развитие культуры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</si>
  <si>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основного мероприятия "Капитальный ремонт здания культуры МКУК «Ерышевское КДО»" подпрограммы "Развитие культуры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</si>
  <si>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основного мероприятия "Обновление материально-технической базы  МКУК «Ерышевское КДО»"подпрограммы "Развитие культуры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t>
  </si>
  <si>
    <t>Расходы на обеспечение деятельности (оказание услуг) муниципальных учреждений в рамках основного мероприятия "Культурно-досуговая деятельность и развитие народного творчества"подпрограммы "Развитие культуры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(Иные бюджетные ассигнования)</t>
  </si>
  <si>
    <t>Глава Красного сельского поселения</t>
  </si>
  <si>
    <t>Павловского муниципального района Воронежской области</t>
  </si>
  <si>
    <t>Расходы на обеспечение деятельности главы администрации  в рамках  основного мероприятия "Финансовое обеспечение деятельности органов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муниципальной программы "Социально-экономического развития Красного сельского поселения Павловского муниципального района Воронежской области"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</si>
  <si>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 в рамках основного мероприятия "Финансовое обеспечение деятельности органов местного самоуправления Красного сельского поселения Павловского муниципального района Воронежской области" подпрограммы "Обеспечение реализации муниципальной программы" программы "Социально-экономическое  развитие Красного сельского поселения Павловского муниципального района Воронежской области" (Закупка товаров.работ и услуг для государственных (муниципальных)нужд)</t>
  </si>
  <si>
    <t>Расходы по организации проведения оплачиваемых общественных работ в рамках основного мероприятия " Организация сбора и вывоза мусора и твердых бытовых отходов,благоустройство территории"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осударственных(муниципальных)нужд)</t>
  </si>
  <si>
    <t>Расходы на обеспечение деятельности (оказание услуг) муниципальных учреждений в рамках основного мероприятия "Культурно-досуговая деятельность и развитие народного творчества"подпрограммы "Развитие культуры Красного сельского поселения Павловского муниципального района Воронежской области" муниципальной программы «Социально-экономическое развитие Красного сельского поселения Павловского муниципального района Воронежской области" (Закупка товаров, работ и услуг для государственных (муниципальных) нужд)</t>
  </si>
  <si>
    <t>Муниципальная  программа "Социально-экономическое развитие Красного сельского поселения Павловского муниципального района Воронежской области", всего:</t>
  </si>
  <si>
    <t>Расходы по переселению граждан из аварийного жилищного фонда, признанного таковым после 01.01.2012 г. в рамках основного мероприятия "Организация переселения граждан из аварийного жилищного фонда, признанного таковым после 01.01.2012 г."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государственных(муниципальных)нужд)</t>
  </si>
  <si>
    <t>Расходы по организации проведения оплачиваемых общественных работ в рамках основного мероприятия " Организация сбора и вывоза мусора и твердых бытовых отходов,благоустройство территории" подпрограммы"Развитие инфраструктуры и благоустройство территории" муниципальной программы "Социально-экономическое развитие Красного сельского поселения Павловского муниципального района Воронежской области"(Закупка товаров,работ и услуг для государственных (муниципальных)нужд)</t>
  </si>
  <si>
    <t xml:space="preserve">Подпрограмма "Развитие культуры Красного сельского поселения Павловского муниципального района Воронежской области" </t>
  </si>
  <si>
    <t xml:space="preserve"> Подпрограмма "Энергосбережение и повышение энергетической эффективности на территории Красного сельского поселения Павловского муниципального района Воронежской области" </t>
  </si>
  <si>
    <t xml:space="preserve">Администрация Красного сельского поселения Павловского муниципального района Воронежской </t>
  </si>
  <si>
    <t xml:space="preserve">Распределение бюджетных ассигнований по целевым статьям 
(муниципальным программам Красного сельского поселения Павловского муниципального района Воронежской области ), группам видов расходов, 
разделам, подразделам классификации бюджетам 
Красного сельского поселения Павловского муниципального района Воронежской области на 2023 год и на плановый период 2024 и 2025 годов </t>
  </si>
  <si>
    <t>Распределение  бюджетных ассигнований 
по разделам,  подразделам,  целевым статьям (муниципальным программам                      Красного сельского поселения Павловского муниципального района Воронежской области), 
группам видов расходов  классификации  расходов бюджета                                                      Красного сельского поселения Павловского муниципального района Воронежской области 
 на 2023 год и на плановый период 2024 и 2025 годов</t>
  </si>
  <si>
    <t>2025 г.</t>
  </si>
  <si>
    <t>2024 г.</t>
  </si>
  <si>
    <t>2023 г.</t>
  </si>
  <si>
    <t>Приложение 4</t>
  </si>
  <si>
    <t>Приложение 3</t>
  </si>
  <si>
    <t>Ведомственная структура расходов бюджета 
Красного сельского поселения Павловского муниципального района Воронежской области  
на 2023 год и на плановый период 2024 и 2025 годов</t>
  </si>
  <si>
    <t>исправить!</t>
  </si>
  <si>
    <t>Приложение    5</t>
  </si>
  <si>
    <t>к решению Совета народных депутатов Красного сельского поселения Павловского муниципального района Воронежской области
от 21.12.2022г. №148</t>
  </si>
  <si>
    <t>к решению Совета народных депутатов Красного сельского поселения Павловского муниципального  района Воронежской области 
от 21.12.2022 г. № 148</t>
  </si>
  <si>
    <t>к решению Совета народных депутатов Красного сельского поселения Павловского муниципального района Воронежской области 
от 21.12.2022г. № 148</t>
  </si>
</sst>
</file>

<file path=xl/styles.xml><?xml version="1.0" encoding="utf-8"?>
<styleSheet xmlns="http://schemas.openxmlformats.org/spreadsheetml/2006/main">
  <numFmts count="1">
    <numFmt numFmtId="164" formatCode="0.0"/>
  </numFmts>
  <fonts count="28">
    <font>
      <sz val="10"/>
      <name val="Arial Cyr"/>
      <family val="2"/>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sz val="8.5"/>
      <name val="Times New Roman"/>
      <family val="1"/>
      <charset val="204"/>
    </font>
    <font>
      <sz val="13"/>
      <name val="Times New Roman"/>
      <family val="1"/>
      <charset val="204"/>
    </font>
    <font>
      <b/>
      <sz val="14"/>
      <name val="Times New Roman"/>
      <family val="1"/>
      <charset val="204"/>
    </font>
    <font>
      <sz val="12"/>
      <name val="Times New Roman"/>
      <family val="1"/>
      <charset val="204"/>
    </font>
    <font>
      <sz val="10"/>
      <name val="Times New Roman"/>
      <family val="1"/>
      <charset val="204"/>
    </font>
    <font>
      <b/>
      <sz val="12"/>
      <name val="Times New Roman"/>
      <family val="1"/>
      <charset val="204"/>
    </font>
    <font>
      <b/>
      <sz val="10"/>
      <name val="Times New Roman"/>
      <family val="1"/>
      <charset val="204"/>
    </font>
    <font>
      <b/>
      <sz val="13"/>
      <name val="Times New Roman"/>
      <family val="1"/>
      <charset val="204"/>
    </font>
    <font>
      <sz val="10"/>
      <name val="Arial Cyr"/>
      <family val="2"/>
      <charset val="204"/>
    </font>
  </fonts>
  <fills count="25">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rgb="FFFFFF00"/>
        <bgColor indexed="64"/>
      </patternFill>
    </fill>
  </fills>
  <borders count="26">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8"/>
      </left>
      <right style="thin">
        <color indexed="64"/>
      </right>
      <top style="thin">
        <color indexed="8"/>
      </top>
      <bottom style="thin">
        <color indexed="8"/>
      </bottom>
      <diagonal/>
    </border>
    <border>
      <left style="thin">
        <color indexed="8"/>
      </left>
      <right style="thin">
        <color indexed="64"/>
      </right>
      <top/>
      <bottom style="thin">
        <color indexed="8"/>
      </bottom>
      <diagonal/>
    </border>
    <border>
      <left style="thin">
        <color indexed="64"/>
      </left>
      <right style="thin">
        <color indexed="64"/>
      </right>
      <top/>
      <bottom style="thin">
        <color indexed="64"/>
      </bottom>
      <diagonal/>
    </border>
    <border>
      <left/>
      <right/>
      <top style="thin">
        <color indexed="8"/>
      </top>
      <bottom style="thin">
        <color indexed="8"/>
      </bottom>
      <diagonal/>
    </border>
    <border>
      <left/>
      <right style="thin">
        <color indexed="64"/>
      </right>
      <top style="thin">
        <color indexed="8"/>
      </top>
      <bottom style="thin">
        <color indexed="8"/>
      </bottom>
      <diagonal/>
    </border>
    <border>
      <left/>
      <right/>
      <top/>
      <bottom style="thin">
        <color indexed="8"/>
      </bottom>
      <diagonal/>
    </border>
  </borders>
  <cellStyleXfs count="42">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7" borderId="1" applyNumberFormat="0" applyAlignment="0" applyProtection="0"/>
    <xf numFmtId="0" fontId="4" fillId="20" borderId="2" applyNumberFormat="0" applyAlignment="0" applyProtection="0"/>
    <xf numFmtId="0" fontId="5" fillId="20" borderId="1" applyNumberFormat="0" applyAlignment="0" applyProtection="0"/>
    <xf numFmtId="0" fontId="6" fillId="0" borderId="3" applyNumberFormat="0" applyFill="0" applyAlignment="0" applyProtection="0"/>
    <xf numFmtId="0" fontId="7" fillId="0" borderId="4" applyNumberFormat="0" applyFill="0" applyAlignment="0" applyProtection="0"/>
    <xf numFmtId="0" fontId="8" fillId="0" borderId="5" applyNumberFormat="0" applyFill="0" applyAlignment="0" applyProtection="0"/>
    <xf numFmtId="0" fontId="8" fillId="0" borderId="0" applyNumberFormat="0" applyFill="0" applyBorder="0" applyAlignment="0" applyProtection="0"/>
    <xf numFmtId="0" fontId="9" fillId="0" borderId="6" applyNumberFormat="0" applyFill="0" applyAlignment="0" applyProtection="0"/>
    <xf numFmtId="0" fontId="10" fillId="21" borderId="7" applyNumberFormat="0" applyAlignment="0" applyProtection="0"/>
    <xf numFmtId="0" fontId="11" fillId="0" borderId="0" applyNumberFormat="0" applyFill="0" applyBorder="0" applyAlignment="0" applyProtection="0"/>
    <xf numFmtId="0" fontId="12" fillId="22" borderId="0" applyNumberFormat="0" applyBorder="0" applyAlignment="0" applyProtection="0"/>
    <xf numFmtId="0" fontId="13" fillId="3" borderId="0" applyNumberFormat="0" applyBorder="0" applyAlignment="0" applyProtection="0"/>
    <xf numFmtId="0" fontId="14" fillId="0" borderId="0" applyNumberFormat="0" applyFill="0" applyBorder="0" applyAlignment="0" applyProtection="0"/>
    <xf numFmtId="0" fontId="27" fillId="23" borderId="8" applyNumberFormat="0" applyAlignment="0" applyProtection="0"/>
    <xf numFmtId="0" fontId="15" fillId="0" borderId="9" applyNumberFormat="0" applyFill="0" applyAlignment="0" applyProtection="0"/>
    <xf numFmtId="0" fontId="16" fillId="0" borderId="0" applyNumberFormat="0" applyFill="0" applyBorder="0" applyAlignment="0" applyProtection="0"/>
    <xf numFmtId="0" fontId="17" fillId="4" borderId="0" applyNumberFormat="0" applyBorder="0" applyAlignment="0" applyProtection="0"/>
  </cellStyleXfs>
  <cellXfs count="179">
    <xf numFmtId="0" fontId="0" fillId="0" borderId="0" xfId="0"/>
    <xf numFmtId="164" fontId="18" fillId="0" borderId="0" xfId="0" applyNumberFormat="1" applyFont="1" applyFill="1" applyAlignment="1">
      <alignment horizontal="left" vertical="center" wrapText="1"/>
    </xf>
    <xf numFmtId="49" fontId="18" fillId="0" borderId="0" xfId="0" applyNumberFormat="1" applyFont="1" applyFill="1" applyAlignment="1">
      <alignment horizontal="center"/>
    </xf>
    <xf numFmtId="164" fontId="19" fillId="0" borderId="0" xfId="0" applyNumberFormat="1" applyFont="1" applyFill="1" applyAlignment="1">
      <alignment horizontal="center"/>
    </xf>
    <xf numFmtId="164" fontId="19" fillId="0" borderId="0" xfId="0" applyNumberFormat="1" applyFont="1" applyFill="1"/>
    <xf numFmtId="164" fontId="18" fillId="0" borderId="0" xfId="0" applyNumberFormat="1" applyFont="1" applyFill="1"/>
    <xf numFmtId="1" fontId="20" fillId="0" borderId="0" xfId="0" applyNumberFormat="1" applyFont="1" applyFill="1" applyAlignment="1">
      <alignment wrapText="1"/>
    </xf>
    <xf numFmtId="49" fontId="20" fillId="0" borderId="0" xfId="0" applyNumberFormat="1" applyFont="1" applyFill="1" applyAlignment="1">
      <alignment wrapText="1"/>
    </xf>
    <xf numFmtId="49" fontId="20" fillId="0" borderId="0" xfId="0" applyNumberFormat="1" applyFont="1" applyFill="1" applyAlignment="1">
      <alignment vertical="top" wrapText="1"/>
    </xf>
    <xf numFmtId="0" fontId="22" fillId="0" borderId="0" xfId="0" applyFont="1" applyFill="1" applyAlignment="1">
      <alignment horizontal="center"/>
    </xf>
    <xf numFmtId="1" fontId="22" fillId="0" borderId="0" xfId="0" applyNumberFormat="1" applyFont="1" applyFill="1"/>
    <xf numFmtId="1" fontId="22" fillId="0" borderId="0" xfId="0" applyNumberFormat="1" applyFont="1" applyFill="1" applyAlignment="1">
      <alignment horizontal="center" textRotation="90" wrapText="1"/>
    </xf>
    <xf numFmtId="1" fontId="24" fillId="0" borderId="10" xfId="0" applyNumberFormat="1" applyFont="1" applyFill="1" applyBorder="1" applyAlignment="1">
      <alignment horizontal="left" vertical="center" wrapText="1"/>
    </xf>
    <xf numFmtId="49" fontId="24" fillId="0" borderId="10" xfId="0" applyNumberFormat="1" applyFont="1" applyFill="1" applyBorder="1" applyAlignment="1">
      <alignment horizontal="center" wrapText="1"/>
    </xf>
    <xf numFmtId="1" fontId="24" fillId="0" borderId="10" xfId="0" applyNumberFormat="1" applyFont="1" applyFill="1" applyBorder="1" applyAlignment="1">
      <alignment horizontal="center" wrapText="1"/>
    </xf>
    <xf numFmtId="164" fontId="24" fillId="0" borderId="10" xfId="0" applyNumberFormat="1" applyFont="1" applyFill="1" applyBorder="1" applyAlignment="1">
      <alignment horizontal="left" vertical="center" wrapText="1"/>
    </xf>
    <xf numFmtId="49" fontId="22" fillId="0" borderId="10" xfId="0" applyNumberFormat="1" applyFont="1" applyFill="1" applyBorder="1" applyAlignment="1">
      <alignment horizontal="center"/>
    </xf>
    <xf numFmtId="1" fontId="22" fillId="0" borderId="10" xfId="0" applyNumberFormat="1" applyFont="1" applyFill="1" applyBorder="1" applyAlignment="1">
      <alignment horizontal="center"/>
    </xf>
    <xf numFmtId="164" fontId="22" fillId="0" borderId="0" xfId="0" applyNumberFormat="1" applyFont="1" applyFill="1"/>
    <xf numFmtId="0" fontId="22" fillId="0" borderId="10" xfId="0" applyFont="1" applyFill="1" applyBorder="1" applyAlignment="1">
      <alignment wrapText="1"/>
    </xf>
    <xf numFmtId="164" fontId="22" fillId="0" borderId="0" xfId="0" applyNumberFormat="1" applyFont="1" applyFill="1" applyAlignment="1">
      <alignment horizontal="center" textRotation="90" wrapText="1"/>
    </xf>
    <xf numFmtId="164" fontId="22" fillId="0" borderId="10" xfId="0" applyNumberFormat="1" applyFont="1" applyFill="1" applyBorder="1" applyAlignment="1">
      <alignment horizontal="left" vertical="center" wrapText="1"/>
    </xf>
    <xf numFmtId="164" fontId="22" fillId="0" borderId="10" xfId="0" applyNumberFormat="1" applyFont="1" applyFill="1" applyBorder="1" applyAlignment="1">
      <alignment wrapText="1"/>
    </xf>
    <xf numFmtId="0" fontId="22" fillId="0" borderId="10" xfId="0" applyNumberFormat="1" applyFont="1" applyFill="1" applyBorder="1" applyAlignment="1">
      <alignment vertical="center" wrapText="1"/>
    </xf>
    <xf numFmtId="49" fontId="18" fillId="0" borderId="10" xfId="0" applyNumberFormat="1" applyFont="1" applyFill="1" applyBorder="1" applyAlignment="1">
      <alignment horizontal="center"/>
    </xf>
    <xf numFmtId="1" fontId="18" fillId="0" borderId="10" xfId="0" applyNumberFormat="1" applyFont="1" applyFill="1" applyBorder="1" applyAlignment="1">
      <alignment horizontal="center"/>
    </xf>
    <xf numFmtId="0" fontId="22" fillId="0" borderId="10" xfId="0" applyNumberFormat="1" applyFont="1" applyFill="1" applyBorder="1" applyAlignment="1">
      <alignment wrapText="1"/>
    </xf>
    <xf numFmtId="0" fontId="24" fillId="0" borderId="10" xfId="0" applyNumberFormat="1" applyFont="1" applyFill="1" applyBorder="1" applyAlignment="1">
      <alignment wrapText="1"/>
    </xf>
    <xf numFmtId="49" fontId="24" fillId="0" borderId="10" xfId="0" applyNumberFormat="1" applyFont="1" applyFill="1" applyBorder="1" applyAlignment="1">
      <alignment horizontal="center"/>
    </xf>
    <xf numFmtId="1" fontId="24" fillId="0" borderId="10" xfId="0" applyNumberFormat="1" applyFont="1" applyFill="1" applyBorder="1" applyAlignment="1">
      <alignment horizontal="center"/>
    </xf>
    <xf numFmtId="164" fontId="20" fillId="0" borderId="0" xfId="0" applyNumberFormat="1" applyFont="1" applyFill="1" applyBorder="1" applyAlignment="1">
      <alignment horizontal="left" vertical="center" wrapText="1"/>
    </xf>
    <xf numFmtId="1" fontId="20" fillId="0" borderId="0" xfId="0" applyNumberFormat="1" applyFont="1" applyFill="1" applyBorder="1" applyAlignment="1">
      <alignment horizontal="center" wrapText="1"/>
    </xf>
    <xf numFmtId="49" fontId="20" fillId="0" borderId="0" xfId="0" applyNumberFormat="1" applyFont="1" applyFill="1" applyBorder="1" applyAlignment="1">
      <alignment horizontal="center"/>
    </xf>
    <xf numFmtId="1" fontId="20" fillId="0" borderId="0" xfId="0" applyNumberFormat="1" applyFont="1" applyFill="1" applyBorder="1" applyAlignment="1">
      <alignment horizontal="center"/>
    </xf>
    <xf numFmtId="164" fontId="20" fillId="0" borderId="0" xfId="0" applyNumberFormat="1" applyFont="1" applyFill="1" applyAlignment="1">
      <alignment horizontal="center"/>
    </xf>
    <xf numFmtId="164" fontId="20" fillId="0" borderId="0" xfId="0" applyNumberFormat="1" applyFont="1" applyFill="1"/>
    <xf numFmtId="164" fontId="20" fillId="0" borderId="0" xfId="0" applyNumberFormat="1" applyFont="1" applyFill="1" applyBorder="1"/>
    <xf numFmtId="164" fontId="20" fillId="0" borderId="0" xfId="0" applyNumberFormat="1" applyFont="1" applyFill="1" applyBorder="1" applyAlignment="1">
      <alignment horizontal="center"/>
    </xf>
    <xf numFmtId="164" fontId="23" fillId="0" borderId="0" xfId="0" applyNumberFormat="1" applyFont="1" applyFill="1" applyBorder="1" applyAlignment="1">
      <alignment horizontal="center"/>
    </xf>
    <xf numFmtId="164" fontId="19" fillId="0" borderId="0" xfId="0" applyNumberFormat="1" applyFont="1" applyFill="1" applyBorder="1" applyAlignment="1">
      <alignment horizontal="center"/>
    </xf>
    <xf numFmtId="164" fontId="24" fillId="0" borderId="10" xfId="0" applyNumberFormat="1" applyFont="1" applyFill="1" applyBorder="1" applyAlignment="1">
      <alignment wrapText="1"/>
    </xf>
    <xf numFmtId="49" fontId="22" fillId="0" borderId="11" xfId="0" applyNumberFormat="1" applyFont="1" applyFill="1" applyBorder="1" applyAlignment="1">
      <alignment horizontal="center"/>
    </xf>
    <xf numFmtId="0" fontId="24" fillId="0" borderId="10" xfId="0" applyFont="1" applyFill="1" applyBorder="1" applyAlignment="1">
      <alignment wrapText="1"/>
    </xf>
    <xf numFmtId="49" fontId="24" fillId="0" borderId="11" xfId="0" applyNumberFormat="1" applyFont="1" applyFill="1" applyBorder="1" applyAlignment="1">
      <alignment horizontal="center"/>
    </xf>
    <xf numFmtId="0" fontId="24" fillId="0" borderId="10" xfId="0" applyFont="1" applyFill="1" applyBorder="1" applyAlignment="1">
      <alignment horizontal="left" vertical="center" wrapText="1"/>
    </xf>
    <xf numFmtId="164" fontId="24" fillId="0" borderId="10" xfId="0" applyNumberFormat="1" applyFont="1" applyFill="1" applyBorder="1" applyAlignment="1">
      <alignment horizontal="left" wrapText="1"/>
    </xf>
    <xf numFmtId="0" fontId="24" fillId="0" borderId="10" xfId="0" applyNumberFormat="1" applyFont="1" applyFill="1" applyBorder="1" applyAlignment="1">
      <alignment vertical="center" wrapText="1"/>
    </xf>
    <xf numFmtId="0" fontId="23" fillId="0" borderId="0" xfId="0" applyFont="1" applyFill="1" applyAlignment="1">
      <alignment horizontal="center" wrapText="1"/>
    </xf>
    <xf numFmtId="0" fontId="23" fillId="0" borderId="0" xfId="0" applyFont="1" applyFill="1"/>
    <xf numFmtId="0" fontId="20" fillId="0" borderId="0" xfId="0" applyFont="1" applyFill="1" applyAlignment="1">
      <alignment wrapText="1"/>
    </xf>
    <xf numFmtId="0" fontId="20" fillId="0" borderId="0" xfId="0" applyFont="1" applyFill="1" applyAlignment="1">
      <alignment horizontal="center" wrapText="1"/>
    </xf>
    <xf numFmtId="0" fontId="18" fillId="0" borderId="0" xfId="0" applyFont="1" applyFill="1" applyAlignment="1">
      <alignment wrapText="1"/>
    </xf>
    <xf numFmtId="2" fontId="18" fillId="0" borderId="0" xfId="0" applyNumberFormat="1" applyFont="1" applyFill="1" applyAlignment="1">
      <alignment horizontal="center"/>
    </xf>
    <xf numFmtId="0" fontId="22" fillId="0" borderId="12" xfId="0" applyFont="1" applyFill="1" applyBorder="1" applyAlignment="1">
      <alignment wrapText="1"/>
    </xf>
    <xf numFmtId="0" fontId="22" fillId="0" borderId="13" xfId="0" applyFont="1" applyFill="1" applyBorder="1" applyAlignment="1">
      <alignment wrapText="1"/>
    </xf>
    <xf numFmtId="0" fontId="22" fillId="0" borderId="14" xfId="0" applyFont="1" applyFill="1" applyBorder="1" applyAlignment="1">
      <alignment wrapText="1"/>
    </xf>
    <xf numFmtId="0" fontId="23" fillId="0" borderId="15" xfId="0" applyFont="1" applyFill="1" applyBorder="1" applyAlignment="1">
      <alignment horizontal="center" wrapText="1"/>
    </xf>
    <xf numFmtId="0" fontId="24" fillId="0" borderId="13" xfId="0" applyFont="1" applyFill="1" applyBorder="1" applyAlignment="1">
      <alignment wrapText="1"/>
    </xf>
    <xf numFmtId="164" fontId="24" fillId="0" borderId="10" xfId="0" applyNumberFormat="1" applyFont="1" applyFill="1" applyBorder="1" applyAlignment="1">
      <alignment horizontal="center"/>
    </xf>
    <xf numFmtId="164" fontId="22" fillId="0" borderId="10" xfId="0" applyNumberFormat="1" applyFont="1" applyFill="1" applyBorder="1" applyAlignment="1">
      <alignment horizontal="center" wrapText="1"/>
    </xf>
    <xf numFmtId="164" fontId="24" fillId="0" borderId="10" xfId="0" applyNumberFormat="1" applyFont="1" applyFill="1" applyBorder="1" applyAlignment="1">
      <alignment horizontal="center" wrapText="1"/>
    </xf>
    <xf numFmtId="164" fontId="22" fillId="0" borderId="12" xfId="0" applyNumberFormat="1" applyFont="1" applyFill="1" applyBorder="1" applyAlignment="1">
      <alignment horizontal="center" wrapText="1"/>
    </xf>
    <xf numFmtId="164" fontId="22" fillId="0" borderId="14" xfId="0" applyNumberFormat="1" applyFont="1" applyFill="1" applyBorder="1" applyAlignment="1">
      <alignment horizontal="center" wrapText="1"/>
    </xf>
    <xf numFmtId="164" fontId="18" fillId="0" borderId="0" xfId="0" applyNumberFormat="1" applyFont="1" applyFill="1" applyAlignment="1">
      <alignment horizontal="left" vertical="top" wrapText="1"/>
    </xf>
    <xf numFmtId="1" fontId="20" fillId="0" borderId="0" xfId="0" applyNumberFormat="1" applyFont="1" applyFill="1" applyAlignment="1">
      <alignment horizontal="left" vertical="top" wrapText="1"/>
    </xf>
    <xf numFmtId="49" fontId="20" fillId="0" borderId="0" xfId="0" applyNumberFormat="1" applyFont="1" applyFill="1" applyAlignment="1">
      <alignment horizontal="left" vertical="top" wrapText="1"/>
    </xf>
    <xf numFmtId="1" fontId="18" fillId="0" borderId="0" xfId="0" applyNumberFormat="1" applyFont="1" applyFill="1" applyAlignment="1">
      <alignment horizontal="left" vertical="top" wrapText="1"/>
    </xf>
    <xf numFmtId="49" fontId="18" fillId="0" borderId="0" xfId="0" applyNumberFormat="1" applyFont="1" applyFill="1" applyAlignment="1">
      <alignment horizontal="left" vertical="top"/>
    </xf>
    <xf numFmtId="1" fontId="18" fillId="0" borderId="0" xfId="0" applyNumberFormat="1" applyFont="1" applyFill="1" applyAlignment="1">
      <alignment horizontal="left" vertical="top"/>
    </xf>
    <xf numFmtId="1" fontId="22" fillId="0" borderId="10" xfId="0" applyNumberFormat="1" applyFont="1" applyFill="1" applyBorder="1" applyAlignment="1">
      <alignment horizontal="left" vertical="top" wrapText="1"/>
    </xf>
    <xf numFmtId="1" fontId="24" fillId="0" borderId="10" xfId="0" applyNumberFormat="1" applyFont="1" applyFill="1" applyBorder="1" applyAlignment="1">
      <alignment horizontal="left" vertical="top" wrapText="1"/>
    </xf>
    <xf numFmtId="1" fontId="25" fillId="0" borderId="10" xfId="0" applyNumberFormat="1" applyFont="1" applyFill="1" applyBorder="1" applyAlignment="1">
      <alignment horizontal="left" vertical="top" wrapText="1"/>
    </xf>
    <xf numFmtId="49" fontId="24" fillId="0" borderId="10" xfId="0" applyNumberFormat="1" applyFont="1" applyFill="1" applyBorder="1" applyAlignment="1">
      <alignment horizontal="left" vertical="top" wrapText="1"/>
    </xf>
    <xf numFmtId="49" fontId="24" fillId="0" borderId="11" xfId="0" applyNumberFormat="1" applyFont="1" applyFill="1" applyBorder="1" applyAlignment="1">
      <alignment horizontal="left" vertical="top" wrapText="1"/>
    </xf>
    <xf numFmtId="164" fontId="24" fillId="0" borderId="10" xfId="0" applyNumberFormat="1" applyFont="1" applyFill="1" applyBorder="1" applyAlignment="1">
      <alignment horizontal="left" vertical="top" wrapText="1"/>
    </xf>
    <xf numFmtId="49" fontId="22" fillId="0" borderId="10" xfId="0" applyNumberFormat="1" applyFont="1" applyFill="1" applyBorder="1" applyAlignment="1">
      <alignment horizontal="left" vertical="top"/>
    </xf>
    <xf numFmtId="1" fontId="22" fillId="0" borderId="10" xfId="0" applyNumberFormat="1" applyFont="1" applyFill="1" applyBorder="1" applyAlignment="1">
      <alignment horizontal="left" vertical="top"/>
    </xf>
    <xf numFmtId="49" fontId="22" fillId="0" borderId="11" xfId="0" applyNumberFormat="1" applyFont="1" applyFill="1" applyBorder="1" applyAlignment="1">
      <alignment horizontal="left" vertical="top"/>
    </xf>
    <xf numFmtId="0" fontId="22" fillId="0" borderId="10" xfId="0" applyFont="1" applyFill="1" applyBorder="1" applyAlignment="1">
      <alignment horizontal="left" vertical="top" wrapText="1"/>
    </xf>
    <xf numFmtId="164" fontId="22" fillId="0" borderId="16" xfId="0" applyNumberFormat="1" applyFont="1" applyFill="1" applyBorder="1" applyAlignment="1">
      <alignment horizontal="left" vertical="top" wrapText="1"/>
    </xf>
    <xf numFmtId="164" fontId="22" fillId="0" borderId="10" xfId="0" applyNumberFormat="1" applyFont="1" applyFill="1" applyBorder="1" applyAlignment="1">
      <alignment horizontal="left" vertical="top" wrapText="1"/>
    </xf>
    <xf numFmtId="0" fontId="22" fillId="0" borderId="10" xfId="0" applyNumberFormat="1" applyFont="1" applyFill="1" applyBorder="1" applyAlignment="1">
      <alignment horizontal="left" vertical="top" wrapText="1"/>
    </xf>
    <xf numFmtId="1" fontId="18" fillId="0" borderId="10" xfId="0" applyNumberFormat="1" applyFont="1" applyFill="1" applyBorder="1" applyAlignment="1">
      <alignment horizontal="left" vertical="top" wrapText="1"/>
    </xf>
    <xf numFmtId="49" fontId="18" fillId="0" borderId="10" xfId="0" applyNumberFormat="1" applyFont="1" applyFill="1" applyBorder="1" applyAlignment="1">
      <alignment horizontal="left" vertical="top"/>
    </xf>
    <xf numFmtId="1" fontId="18" fillId="0" borderId="10" xfId="0" applyNumberFormat="1" applyFont="1" applyFill="1" applyBorder="1" applyAlignment="1">
      <alignment horizontal="left" vertical="top"/>
    </xf>
    <xf numFmtId="49" fontId="18" fillId="0" borderId="11" xfId="0" applyNumberFormat="1" applyFont="1" applyFill="1" applyBorder="1" applyAlignment="1">
      <alignment horizontal="left" vertical="top"/>
    </xf>
    <xf numFmtId="0" fontId="24" fillId="0" borderId="10" xfId="0" applyNumberFormat="1" applyFont="1" applyFill="1" applyBorder="1" applyAlignment="1">
      <alignment horizontal="left" vertical="top" wrapText="1"/>
    </xf>
    <xf numFmtId="49" fontId="24" fillId="0" borderId="10" xfId="0" applyNumberFormat="1" applyFont="1" applyFill="1" applyBorder="1" applyAlignment="1">
      <alignment horizontal="left" vertical="top"/>
    </xf>
    <xf numFmtId="1" fontId="24" fillId="0" borderId="10" xfId="0" applyNumberFormat="1" applyFont="1" applyFill="1" applyBorder="1" applyAlignment="1">
      <alignment horizontal="left" vertical="top"/>
    </xf>
    <xf numFmtId="49" fontId="24" fillId="0" borderId="11" xfId="0" applyNumberFormat="1" applyFont="1" applyFill="1" applyBorder="1" applyAlignment="1">
      <alignment horizontal="left" vertical="top"/>
    </xf>
    <xf numFmtId="164" fontId="20" fillId="0" borderId="0" xfId="0" applyNumberFormat="1" applyFont="1" applyFill="1" applyBorder="1" applyAlignment="1">
      <alignment horizontal="right"/>
    </xf>
    <xf numFmtId="1" fontId="20" fillId="0" borderId="0" xfId="0" applyNumberFormat="1" applyFont="1" applyFill="1" applyBorder="1" applyAlignment="1">
      <alignment wrapText="1"/>
    </xf>
    <xf numFmtId="49" fontId="22" fillId="0" borderId="10" xfId="0" applyNumberFormat="1" applyFont="1" applyFill="1" applyBorder="1" applyAlignment="1">
      <alignment horizontal="left" vertical="top" wrapText="1"/>
    </xf>
    <xf numFmtId="0" fontId="24" fillId="0" borderId="10" xfId="0" applyFont="1" applyFill="1" applyBorder="1" applyAlignment="1">
      <alignment horizontal="left" vertical="top" wrapText="1"/>
    </xf>
    <xf numFmtId="49" fontId="23" fillId="0" borderId="10" xfId="0" applyNumberFormat="1" applyFont="1" applyFill="1" applyBorder="1" applyAlignment="1">
      <alignment horizontal="left" vertical="top" wrapText="1"/>
    </xf>
    <xf numFmtId="49" fontId="22" fillId="0" borderId="12" xfId="0" applyNumberFormat="1" applyFont="1" applyFill="1" applyBorder="1" applyAlignment="1">
      <alignment horizontal="left" vertical="top"/>
    </xf>
    <xf numFmtId="0" fontId="22" fillId="0" borderId="10" xfId="0" applyFont="1" applyFill="1" applyBorder="1" applyAlignment="1">
      <alignment horizontal="left" vertical="top"/>
    </xf>
    <xf numFmtId="49" fontId="22" fillId="0" borderId="14" xfId="0" applyNumberFormat="1" applyFont="1" applyFill="1" applyBorder="1" applyAlignment="1">
      <alignment horizontal="left" vertical="top"/>
    </xf>
    <xf numFmtId="1" fontId="22" fillId="0" borderId="10" xfId="0" applyNumberFormat="1" applyFont="1" applyFill="1" applyBorder="1" applyAlignment="1">
      <alignment horizontal="left" vertical="top" wrapText="1"/>
    </xf>
    <xf numFmtId="1" fontId="22" fillId="0" borderId="10" xfId="0" applyNumberFormat="1" applyFont="1" applyFill="1" applyBorder="1" applyAlignment="1">
      <alignment horizontal="center" vertical="top"/>
    </xf>
    <xf numFmtId="1" fontId="22" fillId="0" borderId="10" xfId="0" applyNumberFormat="1" applyFont="1" applyFill="1" applyBorder="1" applyAlignment="1">
      <alignment horizontal="left" vertical="top" wrapText="1"/>
    </xf>
    <xf numFmtId="164" fontId="26" fillId="0" borderId="16" xfId="0" applyNumberFormat="1" applyFont="1" applyFill="1" applyBorder="1" applyAlignment="1">
      <alignment horizontal="center"/>
    </xf>
    <xf numFmtId="164" fontId="20" fillId="0" borderId="16" xfId="0" applyNumberFormat="1" applyFont="1" applyFill="1" applyBorder="1" applyAlignment="1">
      <alignment horizontal="center"/>
    </xf>
    <xf numFmtId="164" fontId="22" fillId="0" borderId="0" xfId="0" applyNumberFormat="1" applyFont="1" applyFill="1" applyAlignment="1">
      <alignment horizontal="center" vertical="top"/>
    </xf>
    <xf numFmtId="164" fontId="20" fillId="0" borderId="0" xfId="0" applyNumberFormat="1" applyFont="1" applyFill="1" applyAlignment="1">
      <alignment horizontal="center" vertical="top"/>
    </xf>
    <xf numFmtId="164" fontId="20" fillId="0" borderId="0" xfId="0" applyNumberFormat="1" applyFont="1" applyFill="1" applyBorder="1" applyAlignment="1">
      <alignment horizontal="center" vertical="top"/>
    </xf>
    <xf numFmtId="164" fontId="23" fillId="0" borderId="0" xfId="0" applyNumberFormat="1" applyFont="1" applyFill="1" applyBorder="1" applyAlignment="1">
      <alignment horizontal="center" vertical="top"/>
    </xf>
    <xf numFmtId="164" fontId="19" fillId="0" borderId="0" xfId="0" applyNumberFormat="1" applyFont="1" applyFill="1" applyBorder="1" applyAlignment="1">
      <alignment horizontal="center" vertical="top"/>
    </xf>
    <xf numFmtId="164" fontId="19" fillId="0" borderId="0" xfId="0" applyNumberFormat="1" applyFont="1" applyFill="1" applyAlignment="1">
      <alignment horizontal="center" vertical="top"/>
    </xf>
    <xf numFmtId="164" fontId="22" fillId="0" borderId="21" xfId="0" applyNumberFormat="1" applyFont="1" applyFill="1" applyBorder="1" applyAlignment="1">
      <alignment horizontal="center" vertical="top" wrapText="1"/>
    </xf>
    <xf numFmtId="1" fontId="22" fillId="0" borderId="22" xfId="0" applyNumberFormat="1" applyFont="1" applyFill="1" applyBorder="1" applyAlignment="1">
      <alignment horizontal="center" vertical="top" wrapText="1"/>
    </xf>
    <xf numFmtId="164" fontId="22" fillId="0" borderId="10" xfId="0" applyNumberFormat="1" applyFont="1" applyFill="1" applyBorder="1" applyAlignment="1">
      <alignment horizontal="center" vertical="center" wrapText="1"/>
    </xf>
    <xf numFmtId="1" fontId="22" fillId="0" borderId="10" xfId="0" applyNumberFormat="1" applyFont="1" applyFill="1" applyBorder="1" applyAlignment="1">
      <alignment horizontal="center" vertical="center" wrapText="1"/>
    </xf>
    <xf numFmtId="1" fontId="22" fillId="0" borderId="20" xfId="0" applyNumberFormat="1" applyFont="1" applyFill="1" applyBorder="1" applyAlignment="1">
      <alignment horizontal="center" vertical="center" wrapText="1"/>
    </xf>
    <xf numFmtId="1" fontId="22" fillId="0" borderId="10" xfId="0" applyNumberFormat="1" applyFont="1" applyFill="1" applyBorder="1" applyAlignment="1">
      <alignment horizontal="left" vertical="top" wrapText="1"/>
    </xf>
    <xf numFmtId="1" fontId="22" fillId="0" borderId="10" xfId="0" applyNumberFormat="1" applyFont="1" applyFill="1" applyBorder="1" applyAlignment="1">
      <alignment horizontal="left" vertical="top" wrapText="1"/>
    </xf>
    <xf numFmtId="1" fontId="22" fillId="0" borderId="10" xfId="0" applyNumberFormat="1" applyFont="1" applyFill="1" applyBorder="1" applyAlignment="1">
      <alignment horizontal="left" vertical="top" wrapText="1"/>
    </xf>
    <xf numFmtId="164" fontId="20" fillId="0" borderId="0" xfId="0" applyNumberFormat="1" applyFont="1" applyFill="1" applyBorder="1" applyAlignment="1">
      <alignment horizontal="left" vertical="center" wrapText="1"/>
    </xf>
    <xf numFmtId="1" fontId="20" fillId="0" borderId="0" xfId="0" applyNumberFormat="1" applyFont="1" applyFill="1" applyBorder="1" applyAlignment="1">
      <alignment horizontal="left" wrapText="1"/>
    </xf>
    <xf numFmtId="164" fontId="24" fillId="0" borderId="10" xfId="0" applyNumberFormat="1" applyFont="1" applyFill="1" applyBorder="1" applyAlignment="1">
      <alignment horizontal="center" vertical="center" wrapText="1"/>
    </xf>
    <xf numFmtId="164" fontId="22" fillId="0" borderId="20" xfId="0" applyNumberFormat="1" applyFont="1" applyFill="1" applyBorder="1" applyAlignment="1">
      <alignment horizontal="left" vertical="center" wrapText="1"/>
    </xf>
    <xf numFmtId="164" fontId="22" fillId="0" borderId="10" xfId="0" applyNumberFormat="1" applyFont="1" applyFill="1" applyBorder="1" applyAlignment="1">
      <alignment horizontal="center" vertical="center"/>
    </xf>
    <xf numFmtId="164" fontId="24" fillId="0" borderId="10" xfId="0" applyNumberFormat="1" applyFont="1" applyFill="1" applyBorder="1" applyAlignment="1">
      <alignment horizontal="center" vertical="center"/>
    </xf>
    <xf numFmtId="164" fontId="22" fillId="0" borderId="14" xfId="0" applyNumberFormat="1" applyFont="1" applyFill="1" applyBorder="1" applyAlignment="1">
      <alignment horizontal="center" vertical="center"/>
    </xf>
    <xf numFmtId="164" fontId="24" fillId="0" borderId="20" xfId="0" applyNumberFormat="1" applyFont="1" applyFill="1" applyBorder="1" applyAlignment="1">
      <alignment horizontal="center" vertical="center" wrapText="1"/>
    </xf>
    <xf numFmtId="164" fontId="22" fillId="0" borderId="16" xfId="0" applyNumberFormat="1" applyFont="1" applyFill="1" applyBorder="1" applyAlignment="1">
      <alignment horizontal="center" vertical="center" wrapText="1"/>
    </xf>
    <xf numFmtId="164" fontId="22" fillId="0" borderId="20" xfId="0" applyNumberFormat="1" applyFont="1" applyFill="1" applyBorder="1" applyAlignment="1">
      <alignment horizontal="center" vertical="center" wrapText="1"/>
    </xf>
    <xf numFmtId="164" fontId="22" fillId="0" borderId="20" xfId="0" applyNumberFormat="1" applyFont="1" applyFill="1" applyBorder="1" applyAlignment="1">
      <alignment horizontal="center" vertical="center"/>
    </xf>
    <xf numFmtId="164" fontId="24" fillId="0" borderId="20" xfId="0" applyNumberFormat="1" applyFont="1" applyFill="1" applyBorder="1" applyAlignment="1">
      <alignment horizontal="center" vertical="center"/>
    </xf>
    <xf numFmtId="164" fontId="22" fillId="0" borderId="21" xfId="0" applyNumberFormat="1" applyFont="1" applyFill="1" applyBorder="1" applyAlignment="1">
      <alignment horizontal="center" vertical="center"/>
    </xf>
    <xf numFmtId="164" fontId="24" fillId="0" borderId="20" xfId="0" applyNumberFormat="1" applyFont="1" applyFill="1" applyBorder="1" applyAlignment="1">
      <alignment vertical="center" wrapText="1"/>
    </xf>
    <xf numFmtId="164" fontId="24" fillId="0" borderId="16" xfId="0" applyNumberFormat="1" applyFont="1" applyFill="1" applyBorder="1" applyAlignment="1">
      <alignment vertical="center" wrapText="1"/>
    </xf>
    <xf numFmtId="164" fontId="24" fillId="0" borderId="20" xfId="0" applyNumberFormat="1" applyFont="1" applyFill="1" applyBorder="1" applyAlignment="1">
      <alignment vertical="center"/>
    </xf>
    <xf numFmtId="164" fontId="24" fillId="0" borderId="16" xfId="0" applyNumberFormat="1" applyFont="1" applyFill="1" applyBorder="1" applyAlignment="1">
      <alignment vertical="center"/>
    </xf>
    <xf numFmtId="164" fontId="22" fillId="0" borderId="20" xfId="0" applyNumberFormat="1" applyFont="1" applyFill="1" applyBorder="1" applyAlignment="1">
      <alignment vertical="center" wrapText="1"/>
    </xf>
    <xf numFmtId="164" fontId="22" fillId="0" borderId="16" xfId="0" applyNumberFormat="1" applyFont="1" applyFill="1" applyBorder="1" applyAlignment="1">
      <alignment vertical="center" wrapText="1"/>
    </xf>
    <xf numFmtId="164" fontId="22" fillId="0" borderId="20" xfId="0" applyNumberFormat="1" applyFont="1" applyFill="1" applyBorder="1" applyAlignment="1">
      <alignment vertical="center"/>
    </xf>
    <xf numFmtId="164" fontId="22" fillId="0" borderId="16" xfId="0" applyNumberFormat="1" applyFont="1" applyFill="1" applyBorder="1" applyAlignment="1">
      <alignment vertical="center"/>
    </xf>
    <xf numFmtId="164" fontId="24" fillId="24" borderId="16" xfId="0" applyNumberFormat="1" applyFont="1" applyFill="1" applyBorder="1" applyAlignment="1">
      <alignment vertical="center" wrapText="1"/>
    </xf>
    <xf numFmtId="1" fontId="22" fillId="0" borderId="0" xfId="0" applyNumberFormat="1" applyFont="1" applyFill="1" applyAlignment="1">
      <alignment horizontal="center" wrapText="1"/>
    </xf>
    <xf numFmtId="164" fontId="24" fillId="24" borderId="10" xfId="0" applyNumberFormat="1" applyFont="1" applyFill="1" applyBorder="1" applyAlignment="1">
      <alignment horizontal="center" wrapText="1"/>
    </xf>
    <xf numFmtId="164" fontId="18" fillId="0" borderId="0" xfId="0" applyNumberFormat="1" applyFont="1" applyFill="1" applyBorder="1" applyAlignment="1">
      <alignment horizontal="left" vertical="center" wrapText="1"/>
    </xf>
    <xf numFmtId="49" fontId="20" fillId="0" borderId="0" xfId="0" applyNumberFormat="1" applyFont="1" applyFill="1" applyBorder="1" applyAlignment="1">
      <alignment vertical="top" wrapText="1"/>
    </xf>
    <xf numFmtId="0" fontId="21" fillId="0" borderId="0" xfId="0" applyFont="1" applyFill="1" applyBorder="1" applyAlignment="1">
      <alignment horizontal="center" wrapText="1"/>
    </xf>
    <xf numFmtId="164" fontId="18" fillId="0" borderId="17" xfId="0" applyNumberFormat="1" applyFont="1" applyFill="1" applyBorder="1" applyAlignment="1">
      <alignment horizontal="left" vertical="center" wrapText="1"/>
    </xf>
    <xf numFmtId="49" fontId="18" fillId="0" borderId="18" xfId="0" applyNumberFormat="1" applyFont="1" applyFill="1" applyBorder="1" applyAlignment="1">
      <alignment horizontal="center"/>
    </xf>
    <xf numFmtId="1" fontId="18" fillId="0" borderId="18" xfId="0" applyNumberFormat="1" applyFont="1" applyFill="1" applyBorder="1" applyAlignment="1">
      <alignment horizontal="center"/>
    </xf>
    <xf numFmtId="0" fontId="22" fillId="0" borderId="18" xfId="0" applyFont="1" applyFill="1" applyBorder="1" applyAlignment="1">
      <alignment horizontal="center"/>
    </xf>
    <xf numFmtId="0" fontId="22" fillId="0" borderId="19" xfId="0" applyFont="1" applyFill="1" applyBorder="1" applyAlignment="1">
      <alignment horizontal="center"/>
    </xf>
    <xf numFmtId="164" fontId="24" fillId="24" borderId="10" xfId="0" applyNumberFormat="1" applyFont="1" applyFill="1" applyBorder="1" applyAlignment="1">
      <alignment horizontal="center" vertical="center" wrapText="1"/>
    </xf>
    <xf numFmtId="164" fontId="20" fillId="0" borderId="0" xfId="0" applyNumberFormat="1" applyFont="1" applyFill="1" applyBorder="1" applyAlignment="1">
      <alignment horizontal="right"/>
    </xf>
    <xf numFmtId="1" fontId="20" fillId="0" borderId="0" xfId="0" applyNumberFormat="1" applyFont="1" applyFill="1" applyBorder="1" applyAlignment="1">
      <alignment horizontal="left" wrapText="1"/>
    </xf>
    <xf numFmtId="1" fontId="20" fillId="0" borderId="0" xfId="0" applyNumberFormat="1" applyFont="1" applyFill="1" applyBorder="1" applyAlignment="1">
      <alignment horizontal="left" vertical="top" wrapText="1"/>
    </xf>
    <xf numFmtId="1" fontId="22" fillId="0" borderId="12" xfId="0" applyNumberFormat="1" applyFont="1" applyFill="1" applyBorder="1" applyAlignment="1">
      <alignment horizontal="center" vertical="center" wrapText="1"/>
    </xf>
    <xf numFmtId="1" fontId="22" fillId="0" borderId="14" xfId="0" applyNumberFormat="1" applyFont="1" applyFill="1" applyBorder="1" applyAlignment="1">
      <alignment horizontal="center" vertical="center" wrapText="1"/>
    </xf>
    <xf numFmtId="1" fontId="23" fillId="0" borderId="10" xfId="0" applyNumberFormat="1" applyFont="1" applyFill="1" applyBorder="1" applyAlignment="1">
      <alignment horizontal="center" vertical="top" wrapText="1"/>
    </xf>
    <xf numFmtId="49" fontId="22" fillId="0" borderId="10" xfId="0" applyNumberFormat="1" applyFont="1" applyFill="1" applyBorder="1" applyAlignment="1">
      <alignment horizontal="center" vertical="top" wrapText="1"/>
    </xf>
    <xf numFmtId="1" fontId="22" fillId="0" borderId="12" xfId="0" applyNumberFormat="1" applyFont="1" applyFill="1" applyBorder="1" applyAlignment="1">
      <alignment horizontal="center" vertical="top" wrapText="1"/>
    </xf>
    <xf numFmtId="1" fontId="22" fillId="0" borderId="14" xfId="0" applyNumberFormat="1" applyFont="1" applyFill="1" applyBorder="1" applyAlignment="1">
      <alignment horizontal="center" vertical="top" wrapText="1"/>
    </xf>
    <xf numFmtId="49" fontId="22" fillId="0" borderId="11" xfId="0" applyNumberFormat="1" applyFont="1" applyFill="1" applyBorder="1" applyAlignment="1">
      <alignment horizontal="center" vertical="top" wrapText="1"/>
    </xf>
    <xf numFmtId="1" fontId="22" fillId="0" borderId="16" xfId="0" applyNumberFormat="1" applyFont="1" applyFill="1" applyBorder="1" applyAlignment="1">
      <alignment horizontal="center" vertical="top" wrapText="1"/>
    </xf>
    <xf numFmtId="164" fontId="21" fillId="0" borderId="0" xfId="0" applyNumberFormat="1" applyFont="1" applyFill="1" applyBorder="1" applyAlignment="1">
      <alignment horizontal="center" vertical="top" wrapText="1"/>
    </xf>
    <xf numFmtId="164" fontId="22" fillId="0" borderId="18" xfId="0" applyNumberFormat="1" applyFont="1" applyFill="1" applyBorder="1" applyAlignment="1">
      <alignment horizontal="left" vertical="top"/>
    </xf>
    <xf numFmtId="0" fontId="21" fillId="0" borderId="0" xfId="0" applyFont="1" applyFill="1" applyBorder="1" applyAlignment="1">
      <alignment horizontal="center" wrapText="1"/>
    </xf>
    <xf numFmtId="1" fontId="24" fillId="0" borderId="13" xfId="0" applyNumberFormat="1" applyFont="1" applyFill="1" applyBorder="1" applyAlignment="1">
      <alignment horizontal="center" vertical="center" wrapText="1"/>
    </xf>
    <xf numFmtId="1" fontId="24" fillId="0" borderId="12" xfId="0" applyNumberFormat="1" applyFont="1" applyFill="1" applyBorder="1" applyAlignment="1">
      <alignment horizontal="center" vertical="center" wrapText="1"/>
    </xf>
    <xf numFmtId="49" fontId="24" fillId="0" borderId="13" xfId="0" applyNumberFormat="1" applyFont="1" applyFill="1" applyBorder="1" applyAlignment="1">
      <alignment horizontal="center" vertical="center" wrapText="1"/>
    </xf>
    <xf numFmtId="49" fontId="24" fillId="0" borderId="12" xfId="0" applyNumberFormat="1" applyFont="1" applyFill="1" applyBorder="1" applyAlignment="1">
      <alignment horizontal="center" vertical="center" wrapText="1"/>
    </xf>
    <xf numFmtId="0" fontId="26" fillId="0" borderId="0" xfId="0" applyFont="1" applyFill="1" applyBorder="1" applyAlignment="1">
      <alignment horizontal="center" vertical="top" wrapText="1"/>
    </xf>
    <xf numFmtId="49" fontId="20" fillId="0" borderId="0" xfId="0" applyNumberFormat="1" applyFont="1" applyFill="1" applyBorder="1" applyAlignment="1">
      <alignment horizontal="left" wrapText="1"/>
    </xf>
    <xf numFmtId="49" fontId="20" fillId="0" borderId="0" xfId="0" applyNumberFormat="1" applyFont="1" applyFill="1" applyBorder="1" applyAlignment="1">
      <alignment horizontal="left" vertical="top" wrapText="1"/>
    </xf>
    <xf numFmtId="49" fontId="22" fillId="0" borderId="10" xfId="0" applyNumberFormat="1" applyFont="1" applyFill="1" applyBorder="1" applyAlignment="1">
      <alignment horizontal="center" vertical="center" wrapText="1"/>
    </xf>
    <xf numFmtId="164" fontId="20" fillId="0" borderId="0" xfId="0" applyNumberFormat="1" applyFont="1" applyFill="1" applyBorder="1" applyAlignment="1">
      <alignment horizontal="left" vertical="center" wrapText="1"/>
    </xf>
    <xf numFmtId="0" fontId="22" fillId="0" borderId="10" xfId="0" applyFont="1" applyFill="1" applyBorder="1" applyAlignment="1">
      <alignment horizontal="center" vertical="center" wrapText="1"/>
    </xf>
    <xf numFmtId="164" fontId="22" fillId="0" borderId="11" xfId="0" applyNumberFormat="1" applyFont="1" applyFill="1" applyBorder="1" applyAlignment="1">
      <alignment horizontal="center" vertical="center" wrapText="1"/>
    </xf>
    <xf numFmtId="164" fontId="22" fillId="0" borderId="23" xfId="0" applyNumberFormat="1" applyFont="1" applyFill="1" applyBorder="1" applyAlignment="1">
      <alignment horizontal="center" vertical="center" wrapText="1"/>
    </xf>
    <xf numFmtId="164" fontId="22" fillId="0" borderId="24" xfId="0" applyNumberFormat="1" applyFont="1" applyFill="1" applyBorder="1" applyAlignment="1">
      <alignment horizontal="center" vertical="center" wrapText="1"/>
    </xf>
    <xf numFmtId="2" fontId="18" fillId="0" borderId="25" xfId="0" applyNumberFormat="1" applyFont="1" applyFill="1" applyBorder="1" applyAlignment="1">
      <alignment horizontal="center"/>
    </xf>
    <xf numFmtId="0" fontId="0" fillId="0" borderId="0" xfId="0" applyAlignment="1"/>
  </cellXfs>
  <cellStyles count="42">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Плохой" xfId="36" builtinId="27" customBuiltin="1"/>
    <cellStyle name="Пояснение" xfId="37" builtinId="53" customBuiltin="1"/>
    <cellStyle name="Примечание" xfId="38" builtinId="10" customBuiltin="1"/>
    <cellStyle name="Связанная ячейка" xfId="39" builtinId="24" customBuiltin="1"/>
    <cellStyle name="Текст предупреждения" xfId="40" builtinId="11" customBuiltin="1"/>
    <cellStyle name="Хороший" xfId="41"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Лист2"/>
  <dimension ref="A1:J175"/>
  <sheetViews>
    <sheetView view="pageBreakPreview" zoomScale="90" zoomScaleSheetLayoutView="90" workbookViewId="0">
      <selection activeCell="A2" sqref="A2"/>
    </sheetView>
  </sheetViews>
  <sheetFormatPr defaultRowHeight="12.75"/>
  <cols>
    <col min="1" max="1" width="43.5703125" customWidth="1"/>
    <col min="2" max="2" width="5.7109375" customWidth="1"/>
    <col min="3" max="3" width="4.85546875" customWidth="1"/>
    <col min="4" max="4" width="4" customWidth="1"/>
    <col min="5" max="5" width="15" customWidth="1"/>
    <col min="6" max="6" width="6.7109375" customWidth="1"/>
    <col min="7" max="7" width="8.28515625" style="108" customWidth="1"/>
    <col min="8" max="8" width="8.140625" customWidth="1"/>
    <col min="9" max="9" width="9.140625" customWidth="1"/>
    <col min="10" max="10" width="13.5703125" customWidth="1"/>
  </cols>
  <sheetData>
    <row r="1" spans="1:10" s="5" customFormat="1" ht="22.5" customHeight="1">
      <c r="A1" s="1"/>
      <c r="B1" s="6"/>
      <c r="C1" s="7"/>
      <c r="D1" s="151" t="s">
        <v>142</v>
      </c>
      <c r="E1" s="151"/>
      <c r="F1" s="151"/>
      <c r="G1" s="151"/>
      <c r="H1" s="151"/>
      <c r="I1" s="151"/>
    </row>
    <row r="2" spans="1:10" s="5" customFormat="1" ht="105" customHeight="1">
      <c r="A2" s="63"/>
      <c r="B2" s="64"/>
      <c r="C2" s="65"/>
      <c r="D2" s="152" t="s">
        <v>147</v>
      </c>
      <c r="E2" s="152"/>
      <c r="F2" s="152"/>
      <c r="G2" s="152"/>
      <c r="H2" s="152"/>
      <c r="I2" s="152"/>
    </row>
    <row r="3" spans="1:10" s="4" customFormat="1" ht="84" customHeight="1">
      <c r="A3" s="161" t="s">
        <v>143</v>
      </c>
      <c r="B3" s="161"/>
      <c r="C3" s="161"/>
      <c r="D3" s="161"/>
      <c r="E3" s="161"/>
      <c r="F3" s="161"/>
      <c r="G3" s="161"/>
      <c r="H3" s="161"/>
      <c r="I3" s="161"/>
    </row>
    <row r="4" spans="1:10" s="4" customFormat="1" ht="16.5" customHeight="1">
      <c r="A4" s="63"/>
      <c r="B4" s="66"/>
      <c r="C4" s="67"/>
      <c r="D4" s="67"/>
      <c r="E4" s="68"/>
      <c r="F4" s="67"/>
      <c r="G4" s="103"/>
      <c r="H4" s="162" t="s">
        <v>83</v>
      </c>
      <c r="I4" s="162"/>
    </row>
    <row r="5" spans="1:10" s="10" customFormat="1" ht="33.75" customHeight="1">
      <c r="A5" s="153" t="s">
        <v>0</v>
      </c>
      <c r="B5" s="155" t="s">
        <v>1</v>
      </c>
      <c r="C5" s="156" t="s">
        <v>2</v>
      </c>
      <c r="D5" s="156" t="s">
        <v>3</v>
      </c>
      <c r="E5" s="157" t="s">
        <v>4</v>
      </c>
      <c r="F5" s="159" t="s">
        <v>5</v>
      </c>
      <c r="G5" s="160" t="s">
        <v>84</v>
      </c>
      <c r="H5" s="160"/>
      <c r="I5" s="160"/>
    </row>
    <row r="6" spans="1:10" s="11" customFormat="1" ht="42.75" customHeight="1">
      <c r="A6" s="154"/>
      <c r="B6" s="155"/>
      <c r="C6" s="156"/>
      <c r="D6" s="156"/>
      <c r="E6" s="158"/>
      <c r="F6" s="159"/>
      <c r="G6" s="109" t="s">
        <v>140</v>
      </c>
      <c r="H6" s="110" t="s">
        <v>139</v>
      </c>
      <c r="I6" s="110" t="s">
        <v>138</v>
      </c>
    </row>
    <row r="7" spans="1:10" s="11" customFormat="1" ht="24" customHeight="1">
      <c r="A7" s="70" t="s">
        <v>6</v>
      </c>
      <c r="B7" s="71"/>
      <c r="C7" s="72"/>
      <c r="D7" s="72"/>
      <c r="E7" s="70"/>
      <c r="F7" s="73"/>
      <c r="G7" s="130">
        <f>G8+G38</f>
        <v>37033.299999999996</v>
      </c>
      <c r="H7" s="138">
        <f>H8+H38</f>
        <v>3844.2</v>
      </c>
      <c r="I7" s="138">
        <f>I8+I38</f>
        <v>3889.7999999999997</v>
      </c>
      <c r="J7" s="139" t="s">
        <v>144</v>
      </c>
    </row>
    <row r="8" spans="1:10" s="18" customFormat="1" ht="47.25">
      <c r="A8" s="74" t="s">
        <v>135</v>
      </c>
      <c r="B8" s="70">
        <v>914</v>
      </c>
      <c r="C8" s="75"/>
      <c r="D8" s="75"/>
      <c r="E8" s="76"/>
      <c r="F8" s="77"/>
      <c r="G8" s="132">
        <f>SUM(G9:G36)+G37</f>
        <v>37033.299999999996</v>
      </c>
      <c r="H8" s="133">
        <f>SUM(H9:H37)</f>
        <v>3844.2</v>
      </c>
      <c r="I8" s="133">
        <f>SUM(I9:I37)</f>
        <v>3889.7999999999997</v>
      </c>
    </row>
    <row r="9" spans="1:10" s="20" customFormat="1" ht="256.5" customHeight="1">
      <c r="A9" s="78" t="s">
        <v>92</v>
      </c>
      <c r="B9" s="69">
        <v>914</v>
      </c>
      <c r="C9" s="75" t="s">
        <v>7</v>
      </c>
      <c r="D9" s="75" t="s">
        <v>8</v>
      </c>
      <c r="E9" s="76" t="s">
        <v>9</v>
      </c>
      <c r="F9" s="77" t="s">
        <v>10</v>
      </c>
      <c r="G9" s="134">
        <v>860.4</v>
      </c>
      <c r="H9" s="135">
        <v>419.8</v>
      </c>
      <c r="I9" s="135">
        <v>419.8</v>
      </c>
    </row>
    <row r="10" spans="1:10" s="18" customFormat="1" ht="259.5" customHeight="1">
      <c r="A10" s="80" t="s">
        <v>93</v>
      </c>
      <c r="B10" s="69">
        <v>914</v>
      </c>
      <c r="C10" s="75" t="s">
        <v>7</v>
      </c>
      <c r="D10" s="75" t="s">
        <v>11</v>
      </c>
      <c r="E10" s="76" t="s">
        <v>12</v>
      </c>
      <c r="F10" s="77" t="s">
        <v>10</v>
      </c>
      <c r="G10" s="136">
        <v>1262.4000000000001</v>
      </c>
      <c r="H10" s="137">
        <v>507.7</v>
      </c>
      <c r="I10" s="137">
        <v>442</v>
      </c>
    </row>
    <row r="11" spans="1:10" s="18" customFormat="1" ht="175.5" customHeight="1">
      <c r="A11" s="80" t="s">
        <v>94</v>
      </c>
      <c r="B11" s="69">
        <v>914</v>
      </c>
      <c r="C11" s="75" t="s">
        <v>7</v>
      </c>
      <c r="D11" s="75" t="s">
        <v>11</v>
      </c>
      <c r="E11" s="76" t="s">
        <v>12</v>
      </c>
      <c r="F11" s="77" t="s">
        <v>13</v>
      </c>
      <c r="G11" s="136">
        <v>851.7</v>
      </c>
      <c r="H11" s="137">
        <v>167</v>
      </c>
      <c r="I11" s="137">
        <v>240.6</v>
      </c>
    </row>
    <row r="12" spans="1:10" s="20" customFormat="1" ht="220.5">
      <c r="A12" s="81" t="s">
        <v>95</v>
      </c>
      <c r="B12" s="114">
        <v>914</v>
      </c>
      <c r="C12" s="75" t="s">
        <v>7</v>
      </c>
      <c r="D12" s="75" t="s">
        <v>11</v>
      </c>
      <c r="E12" s="76" t="s">
        <v>12</v>
      </c>
      <c r="F12" s="77" t="s">
        <v>14</v>
      </c>
      <c r="G12" s="134">
        <v>1</v>
      </c>
      <c r="H12" s="135">
        <v>1</v>
      </c>
      <c r="I12" s="135">
        <v>1</v>
      </c>
    </row>
    <row r="13" spans="1:10" s="20" customFormat="1" ht="0.75" hidden="1" customHeight="1">
      <c r="A13" s="81" t="s">
        <v>96</v>
      </c>
      <c r="B13" s="114">
        <v>914</v>
      </c>
      <c r="C13" s="75" t="s">
        <v>7</v>
      </c>
      <c r="D13" s="75" t="s">
        <v>76</v>
      </c>
      <c r="E13" s="76" t="s">
        <v>77</v>
      </c>
      <c r="F13" s="77" t="s">
        <v>14</v>
      </c>
      <c r="G13" s="134">
        <v>0</v>
      </c>
      <c r="H13" s="135">
        <v>0</v>
      </c>
      <c r="I13" s="135">
        <v>0</v>
      </c>
    </row>
    <row r="14" spans="1:10" s="20" customFormat="1" ht="141.75" hidden="1">
      <c r="A14" s="81" t="s">
        <v>97</v>
      </c>
      <c r="B14" s="69">
        <v>914</v>
      </c>
      <c r="C14" s="75" t="s">
        <v>7</v>
      </c>
      <c r="D14" s="75" t="s">
        <v>76</v>
      </c>
      <c r="E14" s="76" t="s">
        <v>78</v>
      </c>
      <c r="F14" s="77" t="s">
        <v>14</v>
      </c>
      <c r="G14" s="134">
        <v>0</v>
      </c>
      <c r="H14" s="135">
        <v>0</v>
      </c>
      <c r="I14" s="135">
        <v>0</v>
      </c>
    </row>
    <row r="15" spans="1:10" s="4" customFormat="1" ht="195" customHeight="1">
      <c r="A15" s="80" t="s">
        <v>98</v>
      </c>
      <c r="B15" s="82">
        <v>914</v>
      </c>
      <c r="C15" s="83" t="s">
        <v>7</v>
      </c>
      <c r="D15" s="83" t="s">
        <v>15</v>
      </c>
      <c r="E15" s="84" t="s">
        <v>16</v>
      </c>
      <c r="F15" s="85" t="s">
        <v>13</v>
      </c>
      <c r="G15" s="136">
        <v>9.1999999999999993</v>
      </c>
      <c r="H15" s="137">
        <v>1.7</v>
      </c>
      <c r="I15" s="137">
        <v>3.2</v>
      </c>
    </row>
    <row r="16" spans="1:10" s="20" customFormat="1" ht="185.25" customHeight="1">
      <c r="A16" s="81" t="s">
        <v>99</v>
      </c>
      <c r="B16" s="69">
        <v>914</v>
      </c>
      <c r="C16" s="75" t="s">
        <v>7</v>
      </c>
      <c r="D16" s="75" t="s">
        <v>15</v>
      </c>
      <c r="E16" s="76" t="s">
        <v>16</v>
      </c>
      <c r="F16" s="77" t="s">
        <v>17</v>
      </c>
      <c r="G16" s="134">
        <v>6303.6</v>
      </c>
      <c r="H16" s="135">
        <v>2506.3000000000002</v>
      </c>
      <c r="I16" s="135">
        <v>2538.1999999999998</v>
      </c>
    </row>
    <row r="17" spans="1:9" s="20" customFormat="1" ht="210.75" hidden="1" customHeight="1">
      <c r="A17" s="81" t="s">
        <v>100</v>
      </c>
      <c r="B17" s="69">
        <v>914</v>
      </c>
      <c r="C17" s="75" t="s">
        <v>7</v>
      </c>
      <c r="D17" s="75" t="s">
        <v>15</v>
      </c>
      <c r="E17" s="76" t="s">
        <v>16</v>
      </c>
      <c r="F17" s="77" t="s">
        <v>14</v>
      </c>
      <c r="G17" s="134">
        <v>0</v>
      </c>
      <c r="H17" s="135">
        <v>0</v>
      </c>
      <c r="I17" s="135">
        <v>0</v>
      </c>
    </row>
    <row r="18" spans="1:9" s="20" customFormat="1" ht="286.5" customHeight="1">
      <c r="A18" s="80" t="s">
        <v>101</v>
      </c>
      <c r="B18" s="69">
        <v>914</v>
      </c>
      <c r="C18" s="75" t="s">
        <v>8</v>
      </c>
      <c r="D18" s="75" t="s">
        <v>18</v>
      </c>
      <c r="E18" s="76" t="s">
        <v>19</v>
      </c>
      <c r="F18" s="77" t="s">
        <v>10</v>
      </c>
      <c r="G18" s="134">
        <v>104.9</v>
      </c>
      <c r="H18" s="135">
        <v>110</v>
      </c>
      <c r="I18" s="135">
        <v>114.3</v>
      </c>
    </row>
    <row r="19" spans="1:9" s="20" customFormat="1" ht="223.5" customHeight="1">
      <c r="A19" s="80" t="s">
        <v>102</v>
      </c>
      <c r="B19" s="69">
        <v>914</v>
      </c>
      <c r="C19" s="75" t="s">
        <v>8</v>
      </c>
      <c r="D19" s="75" t="s">
        <v>18</v>
      </c>
      <c r="E19" s="76" t="s">
        <v>19</v>
      </c>
      <c r="F19" s="77" t="s">
        <v>13</v>
      </c>
      <c r="G19" s="134">
        <v>8.4</v>
      </c>
      <c r="H19" s="135">
        <v>8.4</v>
      </c>
      <c r="I19" s="135">
        <v>8.4</v>
      </c>
    </row>
    <row r="20" spans="1:9" s="20" customFormat="1" ht="240.75" customHeight="1">
      <c r="A20" s="78" t="s">
        <v>103</v>
      </c>
      <c r="B20" s="69">
        <v>914</v>
      </c>
      <c r="C20" s="75" t="s">
        <v>18</v>
      </c>
      <c r="D20" s="75" t="s">
        <v>68</v>
      </c>
      <c r="E20" s="76" t="s">
        <v>21</v>
      </c>
      <c r="F20" s="77" t="s">
        <v>13</v>
      </c>
      <c r="G20" s="134">
        <v>0.1</v>
      </c>
      <c r="H20" s="135">
        <v>0.2</v>
      </c>
      <c r="I20" s="135">
        <v>0.2</v>
      </c>
    </row>
    <row r="21" spans="1:9" s="20" customFormat="1" ht="192" customHeight="1">
      <c r="A21" s="81" t="s">
        <v>104</v>
      </c>
      <c r="B21" s="69">
        <v>914</v>
      </c>
      <c r="C21" s="75" t="s">
        <v>11</v>
      </c>
      <c r="D21" s="75" t="s">
        <v>20</v>
      </c>
      <c r="E21" s="76" t="s">
        <v>22</v>
      </c>
      <c r="F21" s="77" t="s">
        <v>13</v>
      </c>
      <c r="G21" s="134">
        <v>0</v>
      </c>
      <c r="H21" s="135">
        <v>0</v>
      </c>
      <c r="I21" s="135">
        <v>0</v>
      </c>
    </row>
    <row r="22" spans="1:9" s="20" customFormat="1" ht="174.75" customHeight="1">
      <c r="A22" s="81" t="s">
        <v>105</v>
      </c>
      <c r="B22" s="116">
        <v>914</v>
      </c>
      <c r="C22" s="75" t="s">
        <v>11</v>
      </c>
      <c r="D22" s="75" t="s">
        <v>64</v>
      </c>
      <c r="E22" s="76" t="s">
        <v>65</v>
      </c>
      <c r="F22" s="77" t="s">
        <v>13</v>
      </c>
      <c r="G22" s="134">
        <v>0.5</v>
      </c>
      <c r="H22" s="135">
        <v>0.5</v>
      </c>
      <c r="I22" s="135">
        <v>0.5</v>
      </c>
    </row>
    <row r="23" spans="1:9" s="20" customFormat="1" ht="187.5" customHeight="1">
      <c r="A23" s="81" t="s">
        <v>106</v>
      </c>
      <c r="B23" s="116">
        <v>914</v>
      </c>
      <c r="C23" s="75" t="s">
        <v>85</v>
      </c>
      <c r="D23" s="75"/>
      <c r="E23" s="76" t="s">
        <v>88</v>
      </c>
      <c r="F23" s="77" t="s">
        <v>13</v>
      </c>
      <c r="G23" s="134">
        <v>2712.5</v>
      </c>
      <c r="H23" s="135">
        <v>0</v>
      </c>
      <c r="I23" s="135"/>
    </row>
    <row r="24" spans="1:9" s="20" customFormat="1" ht="192" customHeight="1">
      <c r="A24" s="81" t="s">
        <v>107</v>
      </c>
      <c r="B24" s="116">
        <v>914</v>
      </c>
      <c r="C24" s="75" t="s">
        <v>85</v>
      </c>
      <c r="D24" s="75"/>
      <c r="E24" s="76" t="s">
        <v>89</v>
      </c>
      <c r="F24" s="77" t="s">
        <v>13</v>
      </c>
      <c r="G24" s="134">
        <v>24475.8</v>
      </c>
      <c r="H24" s="135">
        <v>0</v>
      </c>
      <c r="I24" s="135"/>
    </row>
    <row r="25" spans="1:9" s="20" customFormat="1" ht="179.25" customHeight="1">
      <c r="A25" s="81" t="s">
        <v>105</v>
      </c>
      <c r="B25" s="69">
        <v>914</v>
      </c>
      <c r="C25" s="75" t="s">
        <v>23</v>
      </c>
      <c r="D25" s="75" t="s">
        <v>18</v>
      </c>
      <c r="E25" s="76" t="s">
        <v>82</v>
      </c>
      <c r="F25" s="77" t="s">
        <v>13</v>
      </c>
      <c r="G25" s="134">
        <v>25.6</v>
      </c>
      <c r="H25" s="135">
        <v>15</v>
      </c>
      <c r="I25" s="135">
        <v>15</v>
      </c>
    </row>
    <row r="26" spans="1:9" s="20" customFormat="1" ht="189">
      <c r="A26" s="81" t="s">
        <v>108</v>
      </c>
      <c r="B26" s="69">
        <v>914</v>
      </c>
      <c r="C26" s="75" t="s">
        <v>23</v>
      </c>
      <c r="D26" s="75" t="s">
        <v>18</v>
      </c>
      <c r="E26" s="76" t="s">
        <v>24</v>
      </c>
      <c r="F26" s="77" t="s">
        <v>13</v>
      </c>
      <c r="G26" s="134">
        <v>161.4</v>
      </c>
      <c r="H26" s="135">
        <v>50</v>
      </c>
      <c r="I26" s="135">
        <v>50</v>
      </c>
    </row>
    <row r="27" spans="1:9" s="20" customFormat="1" ht="204.75">
      <c r="A27" s="78" t="s">
        <v>109</v>
      </c>
      <c r="B27" s="69">
        <v>914</v>
      </c>
      <c r="C27" s="75" t="s">
        <v>23</v>
      </c>
      <c r="D27" s="75" t="s">
        <v>18</v>
      </c>
      <c r="E27" s="76" t="s">
        <v>25</v>
      </c>
      <c r="F27" s="77" t="s">
        <v>13</v>
      </c>
      <c r="G27" s="134">
        <v>1</v>
      </c>
      <c r="H27" s="135">
        <v>1</v>
      </c>
      <c r="I27" s="135">
        <v>1</v>
      </c>
    </row>
    <row r="28" spans="1:9" s="20" customFormat="1" ht="0.75" customHeight="1">
      <c r="A28" s="78" t="s">
        <v>110</v>
      </c>
      <c r="B28" s="69">
        <v>914</v>
      </c>
      <c r="C28" s="75" t="s">
        <v>23</v>
      </c>
      <c r="D28" s="75" t="s">
        <v>18</v>
      </c>
      <c r="E28" s="75" t="s">
        <v>26</v>
      </c>
      <c r="F28" s="77" t="s">
        <v>13</v>
      </c>
      <c r="G28" s="134">
        <v>0</v>
      </c>
      <c r="H28" s="135">
        <v>0</v>
      </c>
      <c r="I28" s="135">
        <v>0</v>
      </c>
    </row>
    <row r="29" spans="1:9" s="20" customFormat="1" ht="144" customHeight="1">
      <c r="A29" s="78" t="s">
        <v>110</v>
      </c>
      <c r="B29" s="69">
        <v>914</v>
      </c>
      <c r="C29" s="75" t="s">
        <v>23</v>
      </c>
      <c r="D29" s="75" t="s">
        <v>18</v>
      </c>
      <c r="E29" s="75" t="s">
        <v>26</v>
      </c>
      <c r="F29" s="77" t="s">
        <v>14</v>
      </c>
      <c r="G29" s="134">
        <v>1</v>
      </c>
      <c r="H29" s="135">
        <v>2</v>
      </c>
      <c r="I29" s="135">
        <v>2</v>
      </c>
    </row>
    <row r="30" spans="1:9" s="20" customFormat="1" ht="145.5" customHeight="1">
      <c r="A30" s="78" t="s">
        <v>111</v>
      </c>
      <c r="B30" s="69">
        <v>914</v>
      </c>
      <c r="C30" s="75" t="s">
        <v>23</v>
      </c>
      <c r="D30" s="75" t="s">
        <v>18</v>
      </c>
      <c r="E30" s="76" t="s">
        <v>27</v>
      </c>
      <c r="F30" s="77" t="s">
        <v>13</v>
      </c>
      <c r="G30" s="134">
        <v>0.5</v>
      </c>
      <c r="H30" s="135">
        <v>1</v>
      </c>
      <c r="I30" s="135">
        <v>1</v>
      </c>
    </row>
    <row r="31" spans="1:9" s="20" customFormat="1" ht="144.75" customHeight="1">
      <c r="A31" s="78" t="s">
        <v>112</v>
      </c>
      <c r="B31" s="69">
        <v>914</v>
      </c>
      <c r="C31" s="75" t="s">
        <v>23</v>
      </c>
      <c r="D31" s="75" t="s">
        <v>18</v>
      </c>
      <c r="E31" s="76" t="s">
        <v>28</v>
      </c>
      <c r="F31" s="77" t="s">
        <v>13</v>
      </c>
      <c r="G31" s="134">
        <v>150</v>
      </c>
      <c r="H31" s="135">
        <v>0.5</v>
      </c>
      <c r="I31" s="135">
        <v>0.5</v>
      </c>
    </row>
    <row r="32" spans="1:9" s="20" customFormat="1" ht="179.25" customHeight="1">
      <c r="A32" s="78" t="s">
        <v>113</v>
      </c>
      <c r="B32" s="100">
        <v>914</v>
      </c>
      <c r="C32" s="75" t="s">
        <v>23</v>
      </c>
      <c r="D32" s="75" t="s">
        <v>18</v>
      </c>
      <c r="E32" s="76" t="s">
        <v>67</v>
      </c>
      <c r="F32" s="77" t="s">
        <v>13</v>
      </c>
      <c r="G32" s="134">
        <v>15</v>
      </c>
      <c r="H32" s="135">
        <v>1</v>
      </c>
      <c r="I32" s="135">
        <v>1</v>
      </c>
    </row>
    <row r="33" spans="1:9" s="20" customFormat="1" ht="175.5" customHeight="1">
      <c r="A33" s="78" t="s">
        <v>114</v>
      </c>
      <c r="B33" s="69">
        <v>914</v>
      </c>
      <c r="C33" s="75" t="s">
        <v>23</v>
      </c>
      <c r="D33" s="75" t="s">
        <v>18</v>
      </c>
      <c r="E33" s="76" t="s">
        <v>75</v>
      </c>
      <c r="F33" s="77" t="s">
        <v>13</v>
      </c>
      <c r="G33" s="134">
        <v>1</v>
      </c>
      <c r="H33" s="135">
        <v>0.5</v>
      </c>
      <c r="I33" s="135">
        <v>0.5</v>
      </c>
    </row>
    <row r="34" spans="1:9" s="20" customFormat="1" ht="188.25" customHeight="1">
      <c r="A34" s="81" t="s">
        <v>115</v>
      </c>
      <c r="B34" s="69">
        <v>914</v>
      </c>
      <c r="C34" s="75" t="s">
        <v>23</v>
      </c>
      <c r="D34" s="75" t="s">
        <v>18</v>
      </c>
      <c r="E34" s="76" t="s">
        <v>90</v>
      </c>
      <c r="F34" s="77" t="s">
        <v>13</v>
      </c>
      <c r="G34" s="134">
        <v>0.5</v>
      </c>
      <c r="H34" s="135">
        <v>0.5</v>
      </c>
      <c r="I34" s="135">
        <v>0.5</v>
      </c>
    </row>
    <row r="35" spans="1:9" s="20" customFormat="1" ht="219.75" customHeight="1">
      <c r="A35" s="78" t="s">
        <v>116</v>
      </c>
      <c r="B35" s="69">
        <v>914</v>
      </c>
      <c r="C35" s="75" t="s">
        <v>29</v>
      </c>
      <c r="D35" s="75" t="s">
        <v>7</v>
      </c>
      <c r="E35" s="76" t="s">
        <v>30</v>
      </c>
      <c r="F35" s="77" t="s">
        <v>31</v>
      </c>
      <c r="G35" s="134">
        <v>86.7</v>
      </c>
      <c r="H35" s="135">
        <v>50</v>
      </c>
      <c r="I35" s="135">
        <v>50</v>
      </c>
    </row>
    <row r="36" spans="1:9" s="20" customFormat="1" ht="2.25" hidden="1" customHeight="1">
      <c r="A36" s="81" t="s">
        <v>117</v>
      </c>
      <c r="B36" s="98">
        <v>914</v>
      </c>
      <c r="C36" s="75" t="s">
        <v>29</v>
      </c>
      <c r="D36" s="75" t="s">
        <v>18</v>
      </c>
      <c r="E36" s="76" t="s">
        <v>32</v>
      </c>
      <c r="F36" s="77" t="s">
        <v>31</v>
      </c>
      <c r="G36" s="134">
        <v>0</v>
      </c>
      <c r="H36" s="135">
        <v>0</v>
      </c>
      <c r="I36" s="135">
        <v>0</v>
      </c>
    </row>
    <row r="37" spans="1:9" s="20" customFormat="1" ht="134.25" customHeight="1">
      <c r="A37" s="81" t="s">
        <v>118</v>
      </c>
      <c r="B37" s="69">
        <v>914</v>
      </c>
      <c r="C37" s="75" t="s">
        <v>15</v>
      </c>
      <c r="D37" s="75" t="s">
        <v>7</v>
      </c>
      <c r="E37" s="76" t="s">
        <v>70</v>
      </c>
      <c r="F37" s="77" t="s">
        <v>71</v>
      </c>
      <c r="G37" s="134">
        <v>0.1</v>
      </c>
      <c r="H37" s="135">
        <v>0.1</v>
      </c>
      <c r="I37" s="135">
        <v>0.1</v>
      </c>
    </row>
    <row r="38" spans="1:9" s="18" customFormat="1" ht="31.5" hidden="1">
      <c r="A38" s="86" t="s">
        <v>33</v>
      </c>
      <c r="B38" s="70">
        <v>970</v>
      </c>
      <c r="C38" s="87"/>
      <c r="D38" s="87"/>
      <c r="E38" s="88"/>
      <c r="F38" s="89"/>
      <c r="G38" s="130">
        <f>SUM(G39:G43)</f>
        <v>0</v>
      </c>
      <c r="H38" s="131">
        <f>SUM(H39:H43)</f>
        <v>0</v>
      </c>
      <c r="I38" s="131">
        <f>SUM(I39:I43)</f>
        <v>0</v>
      </c>
    </row>
    <row r="39" spans="1:9" s="18" customFormat="1" ht="254.25" hidden="1" customHeight="1">
      <c r="A39" s="80" t="s">
        <v>119</v>
      </c>
      <c r="B39" s="69">
        <v>970</v>
      </c>
      <c r="C39" s="75" t="s">
        <v>34</v>
      </c>
      <c r="D39" s="75" t="s">
        <v>7</v>
      </c>
      <c r="E39" s="75" t="s">
        <v>35</v>
      </c>
      <c r="F39" s="77" t="s">
        <v>10</v>
      </c>
      <c r="G39" s="134">
        <v>0</v>
      </c>
      <c r="H39" s="135">
        <v>0</v>
      </c>
      <c r="I39" s="137">
        <v>0</v>
      </c>
    </row>
    <row r="40" spans="1:9" s="18" customFormat="1" ht="191.25" hidden="1" customHeight="1">
      <c r="A40" s="80" t="s">
        <v>120</v>
      </c>
      <c r="B40" s="115">
        <v>970</v>
      </c>
      <c r="C40" s="75" t="s">
        <v>34</v>
      </c>
      <c r="D40" s="75" t="s">
        <v>7</v>
      </c>
      <c r="E40" s="75" t="s">
        <v>35</v>
      </c>
      <c r="F40" s="77" t="s">
        <v>13</v>
      </c>
      <c r="G40" s="134">
        <v>0</v>
      </c>
      <c r="H40" s="135">
        <v>0</v>
      </c>
      <c r="I40" s="137">
        <v>0</v>
      </c>
    </row>
    <row r="41" spans="1:9" s="18" customFormat="1" ht="0.75" hidden="1" customHeight="1">
      <c r="A41" s="80" t="s">
        <v>121</v>
      </c>
      <c r="B41" s="115">
        <v>970</v>
      </c>
      <c r="C41" s="75" t="s">
        <v>34</v>
      </c>
      <c r="D41" s="75" t="s">
        <v>7</v>
      </c>
      <c r="E41" s="75" t="s">
        <v>80</v>
      </c>
      <c r="F41" s="77" t="s">
        <v>13</v>
      </c>
      <c r="G41" s="134">
        <v>0</v>
      </c>
      <c r="H41" s="135">
        <v>0</v>
      </c>
      <c r="I41" s="137">
        <v>0</v>
      </c>
    </row>
    <row r="42" spans="1:9" s="18" customFormat="1" ht="191.25" hidden="1" customHeight="1">
      <c r="A42" s="80" t="s">
        <v>122</v>
      </c>
      <c r="B42" s="69">
        <v>970</v>
      </c>
      <c r="C42" s="75" t="s">
        <v>34</v>
      </c>
      <c r="D42" s="75" t="s">
        <v>7</v>
      </c>
      <c r="E42" s="75" t="s">
        <v>81</v>
      </c>
      <c r="F42" s="77" t="s">
        <v>13</v>
      </c>
      <c r="G42" s="134">
        <v>0</v>
      </c>
      <c r="H42" s="135">
        <v>0</v>
      </c>
      <c r="I42" s="137">
        <v>0</v>
      </c>
    </row>
    <row r="43" spans="1:9" s="18" customFormat="1" ht="4.5" hidden="1" customHeight="1">
      <c r="A43" s="80" t="s">
        <v>123</v>
      </c>
      <c r="B43" s="69">
        <v>970</v>
      </c>
      <c r="C43" s="75" t="s">
        <v>34</v>
      </c>
      <c r="D43" s="75" t="s">
        <v>7</v>
      </c>
      <c r="E43" s="75" t="s">
        <v>35</v>
      </c>
      <c r="F43" s="77" t="s">
        <v>14</v>
      </c>
      <c r="G43" s="134">
        <v>0</v>
      </c>
      <c r="H43" s="135">
        <v>0</v>
      </c>
      <c r="I43" s="137">
        <v>0</v>
      </c>
    </row>
    <row r="44" spans="1:9" s="18" customFormat="1" ht="24" customHeight="1">
      <c r="A44" s="74" t="s">
        <v>6</v>
      </c>
      <c r="B44" s="69"/>
      <c r="C44" s="75"/>
      <c r="D44" s="75"/>
      <c r="E44" s="76"/>
      <c r="F44" s="77"/>
      <c r="G44" s="132">
        <f>G38+G8</f>
        <v>37033.299999999996</v>
      </c>
      <c r="H44" s="133">
        <f>H38+H8</f>
        <v>3844.2</v>
      </c>
      <c r="I44" s="133">
        <f>I38+I8</f>
        <v>3889.7999999999997</v>
      </c>
    </row>
    <row r="45" spans="1:9" s="35" customFormat="1" ht="17.25" customHeight="1">
      <c r="A45" s="30"/>
      <c r="B45" s="31"/>
      <c r="C45" s="32"/>
      <c r="D45" s="32"/>
      <c r="E45" s="33"/>
      <c r="F45" s="32"/>
      <c r="G45" s="104"/>
      <c r="H45" s="34"/>
    </row>
    <row r="46" spans="1:9" s="35" customFormat="1" ht="16.5">
      <c r="A46" s="117" t="s">
        <v>124</v>
      </c>
      <c r="B46" s="31"/>
      <c r="C46" s="32"/>
      <c r="D46" s="32"/>
      <c r="E46" s="33"/>
      <c r="F46" s="32"/>
      <c r="G46" s="104"/>
      <c r="H46" s="34"/>
    </row>
    <row r="47" spans="1:9" s="36" customFormat="1" ht="33">
      <c r="A47" s="117" t="s">
        <v>125</v>
      </c>
      <c r="B47" s="33"/>
      <c r="C47" s="32"/>
      <c r="D47" s="150" t="s">
        <v>86</v>
      </c>
      <c r="E47" s="150"/>
      <c r="F47" s="150"/>
      <c r="G47" s="150"/>
      <c r="H47" s="150"/>
    </row>
    <row r="48" spans="1:9" ht="16.5">
      <c r="G48" s="105"/>
    </row>
    <row r="49" spans="7:7" ht="16.5">
      <c r="G49" s="105"/>
    </row>
    <row r="50" spans="7:7" ht="16.5">
      <c r="G50" s="105"/>
    </row>
    <row r="51" spans="7:7">
      <c r="G51" s="106"/>
    </row>
    <row r="52" spans="7:7">
      <c r="G52" s="106"/>
    </row>
    <row r="53" spans="7:7">
      <c r="G53" s="106"/>
    </row>
    <row r="54" spans="7:7">
      <c r="G54" s="106"/>
    </row>
    <row r="55" spans="7:7">
      <c r="G55" s="106"/>
    </row>
    <row r="56" spans="7:7">
      <c r="G56" s="106"/>
    </row>
    <row r="57" spans="7:7">
      <c r="G57" s="106"/>
    </row>
    <row r="58" spans="7:7">
      <c r="G58" s="106"/>
    </row>
    <row r="59" spans="7:7">
      <c r="G59" s="106"/>
    </row>
    <row r="60" spans="7:7">
      <c r="G60" s="106"/>
    </row>
    <row r="61" spans="7:7">
      <c r="G61" s="106"/>
    </row>
    <row r="62" spans="7:7">
      <c r="G62" s="106"/>
    </row>
    <row r="63" spans="7:7">
      <c r="G63" s="107"/>
    </row>
    <row r="64" spans="7:7">
      <c r="G64" s="107"/>
    </row>
    <row r="65" spans="7:7">
      <c r="G65" s="107"/>
    </row>
    <row r="66" spans="7:7">
      <c r="G66" s="107"/>
    </row>
    <row r="67" spans="7:7">
      <c r="G67" s="107"/>
    </row>
    <row r="68" spans="7:7">
      <c r="G68" s="107"/>
    </row>
    <row r="69" spans="7:7">
      <c r="G69" s="107"/>
    </row>
    <row r="70" spans="7:7">
      <c r="G70" s="107"/>
    </row>
    <row r="71" spans="7:7">
      <c r="G71" s="107"/>
    </row>
    <row r="72" spans="7:7">
      <c r="G72" s="107"/>
    </row>
    <row r="73" spans="7:7">
      <c r="G73" s="107"/>
    </row>
    <row r="74" spans="7:7">
      <c r="G74" s="107"/>
    </row>
    <row r="75" spans="7:7">
      <c r="G75" s="107"/>
    </row>
    <row r="76" spans="7:7">
      <c r="G76" s="107"/>
    </row>
    <row r="77" spans="7:7">
      <c r="G77" s="107"/>
    </row>
    <row r="78" spans="7:7">
      <c r="G78" s="107"/>
    </row>
    <row r="79" spans="7:7">
      <c r="G79" s="107"/>
    </row>
    <row r="80" spans="7:7">
      <c r="G80" s="107"/>
    </row>
    <row r="81" spans="7:7">
      <c r="G81" s="107"/>
    </row>
    <row r="82" spans="7:7">
      <c r="G82" s="107"/>
    </row>
    <row r="83" spans="7:7">
      <c r="G83" s="107"/>
    </row>
    <row r="84" spans="7:7">
      <c r="G84" s="107"/>
    </row>
    <row r="85" spans="7:7">
      <c r="G85" s="107"/>
    </row>
    <row r="86" spans="7:7">
      <c r="G86" s="107"/>
    </row>
    <row r="87" spans="7:7">
      <c r="G87" s="107"/>
    </row>
    <row r="88" spans="7:7">
      <c r="G88" s="107"/>
    </row>
    <row r="89" spans="7:7">
      <c r="G89" s="107"/>
    </row>
    <row r="90" spans="7:7">
      <c r="G90" s="107"/>
    </row>
    <row r="91" spans="7:7">
      <c r="G91" s="107"/>
    </row>
    <row r="92" spans="7:7">
      <c r="G92" s="107"/>
    </row>
    <row r="93" spans="7:7">
      <c r="G93" s="107"/>
    </row>
    <row r="94" spans="7:7">
      <c r="G94" s="107"/>
    </row>
    <row r="95" spans="7:7">
      <c r="G95" s="107"/>
    </row>
    <row r="96" spans="7:7">
      <c r="G96" s="107"/>
    </row>
    <row r="97" spans="7:7">
      <c r="G97" s="107"/>
    </row>
    <row r="98" spans="7:7">
      <c r="G98" s="107"/>
    </row>
    <row r="99" spans="7:7">
      <c r="G99" s="107"/>
    </row>
    <row r="100" spans="7:7">
      <c r="G100" s="107"/>
    </row>
    <row r="101" spans="7:7">
      <c r="G101" s="107"/>
    </row>
    <row r="102" spans="7:7">
      <c r="G102" s="107"/>
    </row>
    <row r="103" spans="7:7">
      <c r="G103" s="107"/>
    </row>
    <row r="104" spans="7:7">
      <c r="G104" s="107"/>
    </row>
    <row r="105" spans="7:7">
      <c r="G105" s="107"/>
    </row>
    <row r="106" spans="7:7">
      <c r="G106" s="107"/>
    </row>
    <row r="107" spans="7:7">
      <c r="G107" s="107"/>
    </row>
    <row r="108" spans="7:7">
      <c r="G108" s="107"/>
    </row>
    <row r="109" spans="7:7">
      <c r="G109" s="107"/>
    </row>
    <row r="110" spans="7:7">
      <c r="G110" s="107"/>
    </row>
    <row r="111" spans="7:7">
      <c r="G111" s="107"/>
    </row>
    <row r="112" spans="7:7">
      <c r="G112" s="107"/>
    </row>
    <row r="113" spans="7:7">
      <c r="G113" s="107"/>
    </row>
    <row r="114" spans="7:7">
      <c r="G114" s="107"/>
    </row>
    <row r="115" spans="7:7">
      <c r="G115" s="107"/>
    </row>
    <row r="116" spans="7:7">
      <c r="G116" s="107"/>
    </row>
    <row r="117" spans="7:7">
      <c r="G117" s="107"/>
    </row>
    <row r="118" spans="7:7">
      <c r="G118" s="107"/>
    </row>
    <row r="119" spans="7:7">
      <c r="G119" s="107"/>
    </row>
    <row r="120" spans="7:7">
      <c r="G120" s="107"/>
    </row>
    <row r="121" spans="7:7">
      <c r="G121" s="107"/>
    </row>
    <row r="122" spans="7:7">
      <c r="G122" s="107"/>
    </row>
    <row r="123" spans="7:7">
      <c r="G123" s="107"/>
    </row>
    <row r="124" spans="7:7">
      <c r="G124" s="107"/>
    </row>
    <row r="125" spans="7:7">
      <c r="G125" s="107"/>
    </row>
    <row r="126" spans="7:7">
      <c r="G126" s="107"/>
    </row>
    <row r="127" spans="7:7">
      <c r="G127" s="107"/>
    </row>
    <row r="128" spans="7:7">
      <c r="G128" s="107"/>
    </row>
    <row r="129" spans="7:7">
      <c r="G129" s="107"/>
    </row>
    <row r="130" spans="7:7">
      <c r="G130" s="107"/>
    </row>
    <row r="131" spans="7:7">
      <c r="G131" s="107"/>
    </row>
    <row r="132" spans="7:7">
      <c r="G132" s="107"/>
    </row>
    <row r="133" spans="7:7">
      <c r="G133" s="107"/>
    </row>
    <row r="134" spans="7:7">
      <c r="G134" s="107"/>
    </row>
    <row r="135" spans="7:7">
      <c r="G135" s="107"/>
    </row>
    <row r="136" spans="7:7">
      <c r="G136" s="107"/>
    </row>
    <row r="137" spans="7:7">
      <c r="G137" s="107"/>
    </row>
    <row r="138" spans="7:7">
      <c r="G138" s="107"/>
    </row>
    <row r="139" spans="7:7">
      <c r="G139" s="107"/>
    </row>
    <row r="140" spans="7:7">
      <c r="G140" s="107"/>
    </row>
    <row r="141" spans="7:7">
      <c r="G141" s="107"/>
    </row>
    <row r="142" spans="7:7">
      <c r="G142" s="107"/>
    </row>
    <row r="143" spans="7:7">
      <c r="G143" s="107"/>
    </row>
    <row r="144" spans="7:7">
      <c r="G144" s="107"/>
    </row>
    <row r="145" spans="7:7">
      <c r="G145" s="107"/>
    </row>
    <row r="146" spans="7:7">
      <c r="G146" s="107"/>
    </row>
    <row r="147" spans="7:7">
      <c r="G147" s="107"/>
    </row>
    <row r="148" spans="7:7">
      <c r="G148" s="107"/>
    </row>
    <row r="149" spans="7:7">
      <c r="G149" s="107"/>
    </row>
    <row r="150" spans="7:7">
      <c r="G150" s="107"/>
    </row>
    <row r="151" spans="7:7">
      <c r="G151" s="107"/>
    </row>
    <row r="152" spans="7:7">
      <c r="G152" s="107"/>
    </row>
    <row r="153" spans="7:7">
      <c r="G153" s="107"/>
    </row>
    <row r="154" spans="7:7">
      <c r="G154" s="107"/>
    </row>
    <row r="155" spans="7:7">
      <c r="G155" s="107"/>
    </row>
    <row r="156" spans="7:7">
      <c r="G156" s="107"/>
    </row>
    <row r="157" spans="7:7">
      <c r="G157" s="107"/>
    </row>
    <row r="158" spans="7:7">
      <c r="G158" s="107"/>
    </row>
    <row r="159" spans="7:7">
      <c r="G159" s="107"/>
    </row>
    <row r="160" spans="7:7">
      <c r="G160" s="107"/>
    </row>
    <row r="161" spans="7:7">
      <c r="G161" s="107"/>
    </row>
    <row r="162" spans="7:7">
      <c r="G162" s="107"/>
    </row>
    <row r="163" spans="7:7">
      <c r="G163" s="107"/>
    </row>
    <row r="164" spans="7:7">
      <c r="G164" s="107"/>
    </row>
    <row r="165" spans="7:7">
      <c r="G165" s="107"/>
    </row>
    <row r="166" spans="7:7">
      <c r="G166" s="107"/>
    </row>
    <row r="167" spans="7:7">
      <c r="G167" s="107"/>
    </row>
    <row r="168" spans="7:7">
      <c r="G168" s="107"/>
    </row>
    <row r="169" spans="7:7">
      <c r="G169" s="107"/>
    </row>
    <row r="170" spans="7:7">
      <c r="G170" s="107"/>
    </row>
    <row r="171" spans="7:7">
      <c r="G171" s="107"/>
    </row>
    <row r="172" spans="7:7">
      <c r="G172" s="107"/>
    </row>
    <row r="173" spans="7:7">
      <c r="G173" s="107"/>
    </row>
    <row r="174" spans="7:7">
      <c r="G174" s="107"/>
    </row>
    <row r="175" spans="7:7">
      <c r="G175" s="107"/>
    </row>
  </sheetData>
  <mergeCells count="12">
    <mergeCell ref="D47:H47"/>
    <mergeCell ref="D1:I1"/>
    <mergeCell ref="D2:I2"/>
    <mergeCell ref="A5:A6"/>
    <mergeCell ref="B5:B6"/>
    <mergeCell ref="C5:C6"/>
    <mergeCell ref="D5:D6"/>
    <mergeCell ref="E5:E6"/>
    <mergeCell ref="F5:F6"/>
    <mergeCell ref="G5:I5"/>
    <mergeCell ref="A3:I3"/>
    <mergeCell ref="H4:I4"/>
  </mergeCells>
  <phoneticPr fontId="0" type="noConversion"/>
  <pageMargins left="0.47" right="0.19" top="0.45" bottom="0.52" header="0.5" footer="0.5"/>
  <pageSetup paperSize="9" scale="91" orientation="portrait" horizontalDpi="200" verticalDpi="200" r:id="rId1"/>
  <headerFooter alignWithMargins="0"/>
  <rowBreaks count="1" manualBreakCount="1">
    <brk id="10" max="16383" man="1"/>
  </rowBreaks>
</worksheet>
</file>

<file path=xl/worksheets/sheet2.xml><?xml version="1.0" encoding="utf-8"?>
<worksheet xmlns="http://schemas.openxmlformats.org/spreadsheetml/2006/main" xmlns:r="http://schemas.openxmlformats.org/officeDocument/2006/relationships">
  <dimension ref="A1:I195"/>
  <sheetViews>
    <sheetView tabSelected="1" topLeftCell="A63" zoomScale="80" zoomScaleNormal="80" workbookViewId="0">
      <selection activeCell="A2" sqref="A2"/>
    </sheetView>
  </sheetViews>
  <sheetFormatPr defaultRowHeight="12.75"/>
  <cols>
    <col min="1" max="1" width="43.7109375" customWidth="1"/>
    <col min="2" max="2" width="5.140625" customWidth="1"/>
    <col min="3" max="3" width="5.28515625" customWidth="1"/>
    <col min="4" max="4" width="13.5703125" customWidth="1"/>
    <col min="5" max="5" width="5" customWidth="1"/>
    <col min="6" max="6" width="14" style="3" customWidth="1"/>
    <col min="7" max="7" width="14.28515625" customWidth="1"/>
    <col min="8" max="8" width="14.7109375" customWidth="1"/>
  </cols>
  <sheetData>
    <row r="1" spans="1:9" ht="16.5" customHeight="1">
      <c r="A1" s="141"/>
      <c r="B1" s="142"/>
      <c r="C1" s="151" t="s">
        <v>141</v>
      </c>
      <c r="D1" s="151"/>
      <c r="E1" s="151"/>
      <c r="F1" s="118"/>
      <c r="G1" s="91"/>
      <c r="H1" s="91"/>
      <c r="I1" s="91"/>
    </row>
    <row r="2" spans="1:9" ht="90.75" customHeight="1">
      <c r="A2" s="141"/>
      <c r="B2" s="142"/>
      <c r="C2" s="152" t="s">
        <v>148</v>
      </c>
      <c r="D2" s="152"/>
      <c r="E2" s="152"/>
      <c r="F2" s="152"/>
      <c r="G2" s="152"/>
      <c r="H2" s="152"/>
    </row>
    <row r="3" spans="1:9" ht="18.75">
      <c r="A3" s="163"/>
      <c r="B3" s="163"/>
      <c r="C3" s="163"/>
      <c r="D3" s="163"/>
      <c r="E3" s="163"/>
      <c r="F3" s="163"/>
      <c r="G3" s="163"/>
      <c r="H3" s="143"/>
    </row>
    <row r="4" spans="1:9" ht="128.25" customHeight="1">
      <c r="A4" s="168" t="s">
        <v>137</v>
      </c>
      <c r="B4" s="168"/>
      <c r="C4" s="168"/>
      <c r="D4" s="168"/>
      <c r="E4" s="168"/>
      <c r="F4" s="168"/>
      <c r="G4" s="168"/>
      <c r="H4" s="168"/>
    </row>
    <row r="5" spans="1:9" ht="15.75">
      <c r="A5" s="144"/>
      <c r="B5" s="145"/>
      <c r="C5" s="145"/>
      <c r="D5" s="146"/>
      <c r="E5" s="145"/>
      <c r="F5" s="9"/>
      <c r="G5" s="147"/>
      <c r="H5" s="148" t="s">
        <v>36</v>
      </c>
    </row>
    <row r="6" spans="1:9">
      <c r="A6" s="164" t="s">
        <v>0</v>
      </c>
      <c r="B6" s="166" t="s">
        <v>2</v>
      </c>
      <c r="C6" s="166" t="s">
        <v>3</v>
      </c>
      <c r="D6" s="164" t="s">
        <v>4</v>
      </c>
      <c r="E6" s="166" t="s">
        <v>5</v>
      </c>
      <c r="F6" s="165" t="s">
        <v>140</v>
      </c>
      <c r="G6" s="164" t="s">
        <v>139</v>
      </c>
      <c r="H6" s="164" t="s">
        <v>138</v>
      </c>
    </row>
    <row r="7" spans="1:9">
      <c r="A7" s="165"/>
      <c r="B7" s="167"/>
      <c r="C7" s="167"/>
      <c r="D7" s="165"/>
      <c r="E7" s="167"/>
      <c r="F7" s="165"/>
      <c r="G7" s="165"/>
      <c r="H7" s="165"/>
    </row>
    <row r="8" spans="1:9" ht="15.75">
      <c r="A8" s="12" t="s">
        <v>6</v>
      </c>
      <c r="B8" s="13"/>
      <c r="C8" s="13"/>
      <c r="D8" s="14"/>
      <c r="E8" s="13"/>
      <c r="F8" s="60">
        <f>F9+F23+F30+F35+F50+F57+F27+F62</f>
        <v>37033.299999999996</v>
      </c>
      <c r="G8" s="140">
        <f>G9+G23+G30+G35+G50+G57+G27+G62</f>
        <v>3844.2</v>
      </c>
      <c r="H8" s="140">
        <f>H9+H23+H30+H35+H50+H57+H27+H62</f>
        <v>3889.7999999999993</v>
      </c>
    </row>
    <row r="9" spans="1:9" ht="15.75">
      <c r="A9" s="15" t="s">
        <v>37</v>
      </c>
      <c r="B9" s="28" t="s">
        <v>7</v>
      </c>
      <c r="C9" s="16"/>
      <c r="D9" s="17"/>
      <c r="E9" s="16"/>
      <c r="F9" s="58">
        <f>F10+F12+F19+F16</f>
        <v>9288.3000000000011</v>
      </c>
      <c r="G9" s="58">
        <f t="shared" ref="G9:H9" si="0">G10+G12+G19+G16</f>
        <v>3603.5</v>
      </c>
      <c r="H9" s="58">
        <f t="shared" si="0"/>
        <v>3644.7999999999997</v>
      </c>
    </row>
    <row r="10" spans="1:9" ht="63">
      <c r="A10" s="15" t="s">
        <v>38</v>
      </c>
      <c r="B10" s="28" t="s">
        <v>7</v>
      </c>
      <c r="C10" s="28" t="s">
        <v>8</v>
      </c>
      <c r="D10" s="17"/>
      <c r="E10" s="16"/>
      <c r="F10" s="58">
        <f>F11</f>
        <v>860.4</v>
      </c>
      <c r="G10" s="58">
        <f>G11</f>
        <v>419.8</v>
      </c>
      <c r="H10" s="58">
        <f>H11</f>
        <v>419.8</v>
      </c>
    </row>
    <row r="11" spans="1:9" ht="315">
      <c r="A11" s="19" t="s">
        <v>126</v>
      </c>
      <c r="B11" s="16" t="s">
        <v>7</v>
      </c>
      <c r="C11" s="16" t="s">
        <v>8</v>
      </c>
      <c r="D11" s="17" t="s">
        <v>9</v>
      </c>
      <c r="E11" s="16" t="s">
        <v>10</v>
      </c>
      <c r="F11" s="59">
        <f>'прил 3_ 2023,2024,2025'!G9</f>
        <v>860.4</v>
      </c>
      <c r="G11" s="59">
        <f>'прил 3_ 2023,2024,2025'!H9</f>
        <v>419.8</v>
      </c>
      <c r="H11" s="59">
        <f>'прил 3_ 2023,2024,2025'!I9</f>
        <v>419.8</v>
      </c>
    </row>
    <row r="12" spans="1:9" ht="94.5">
      <c r="A12" s="40" t="s">
        <v>39</v>
      </c>
      <c r="B12" s="28" t="s">
        <v>7</v>
      </c>
      <c r="C12" s="28" t="s">
        <v>11</v>
      </c>
      <c r="D12" s="17"/>
      <c r="E12" s="16"/>
      <c r="F12" s="58">
        <f>SUM(F13:F15)</f>
        <v>2115.1000000000004</v>
      </c>
      <c r="G12" s="58">
        <f>SUM(G13:G15)</f>
        <v>675.7</v>
      </c>
      <c r="H12" s="58">
        <f>SUM(H13:H15)</f>
        <v>683.6</v>
      </c>
    </row>
    <row r="13" spans="1:9" ht="315">
      <c r="A13" s="21" t="s">
        <v>93</v>
      </c>
      <c r="B13" s="16" t="s">
        <v>7</v>
      </c>
      <c r="C13" s="16" t="s">
        <v>11</v>
      </c>
      <c r="D13" s="17" t="s">
        <v>12</v>
      </c>
      <c r="E13" s="16" t="s">
        <v>10</v>
      </c>
      <c r="F13" s="59">
        <f>'прил 3_ 2023,2024,2025'!G10</f>
        <v>1262.4000000000001</v>
      </c>
      <c r="G13" s="59">
        <f>'прил 3_ 2023,2024,2025'!H10</f>
        <v>507.7</v>
      </c>
      <c r="H13" s="59">
        <f>'прил 3_ 2023,2024,2025'!I10</f>
        <v>442</v>
      </c>
    </row>
    <row r="14" spans="1:9" ht="236.25">
      <c r="A14" s="22" t="s">
        <v>127</v>
      </c>
      <c r="B14" s="16" t="s">
        <v>7</v>
      </c>
      <c r="C14" s="16" t="s">
        <v>11</v>
      </c>
      <c r="D14" s="17" t="s">
        <v>12</v>
      </c>
      <c r="E14" s="16" t="s">
        <v>13</v>
      </c>
      <c r="F14" s="59">
        <f>'прил 3_ 2023,2024,2025'!G11</f>
        <v>851.7</v>
      </c>
      <c r="G14" s="59">
        <f>'прил 3_ 2023,2024,2025'!H11</f>
        <v>167</v>
      </c>
      <c r="H14" s="59">
        <f>'прил 3_ 2023,2024,2025'!I11</f>
        <v>240.6</v>
      </c>
    </row>
    <row r="15" spans="1:9" ht="220.5">
      <c r="A15" s="23" t="s">
        <v>95</v>
      </c>
      <c r="B15" s="16" t="s">
        <v>7</v>
      </c>
      <c r="C15" s="16" t="s">
        <v>11</v>
      </c>
      <c r="D15" s="17" t="s">
        <v>12</v>
      </c>
      <c r="E15" s="16" t="s">
        <v>14</v>
      </c>
      <c r="F15" s="59">
        <f>'прил 3_ 2023,2024,2025'!G12</f>
        <v>1</v>
      </c>
      <c r="G15" s="59">
        <f>'прил 3_ 2023,2024,2025'!H12</f>
        <v>1</v>
      </c>
      <c r="H15" s="59">
        <f>'прил 3_ 2023,2024,2025'!I12</f>
        <v>1</v>
      </c>
    </row>
    <row r="16" spans="1:9" ht="0.75" hidden="1" customHeight="1">
      <c r="A16" s="40" t="s">
        <v>79</v>
      </c>
      <c r="B16" s="28" t="s">
        <v>7</v>
      </c>
      <c r="C16" s="28" t="s">
        <v>76</v>
      </c>
      <c r="D16" s="17"/>
      <c r="E16" s="41"/>
      <c r="F16" s="60">
        <f>F17+F18</f>
        <v>0</v>
      </c>
      <c r="G16" s="60">
        <f t="shared" ref="G16:H16" si="1">G17+G18</f>
        <v>0</v>
      </c>
      <c r="H16" s="60">
        <f t="shared" si="1"/>
        <v>0</v>
      </c>
    </row>
    <row r="17" spans="1:8" ht="157.5" hidden="1">
      <c r="A17" s="21" t="s">
        <v>96</v>
      </c>
      <c r="B17" s="24" t="s">
        <v>7</v>
      </c>
      <c r="C17" s="24" t="s">
        <v>76</v>
      </c>
      <c r="D17" s="25" t="s">
        <v>77</v>
      </c>
      <c r="E17" s="24" t="s">
        <v>14</v>
      </c>
      <c r="F17" s="59">
        <f>'прил 3_ 2023,2024,2025'!G13</f>
        <v>0</v>
      </c>
      <c r="G17" s="59">
        <v>0</v>
      </c>
      <c r="H17" s="59">
        <v>0</v>
      </c>
    </row>
    <row r="18" spans="1:8" ht="141.75" hidden="1">
      <c r="A18" s="26" t="s">
        <v>97</v>
      </c>
      <c r="B18" s="16" t="s">
        <v>7</v>
      </c>
      <c r="C18" s="16" t="s">
        <v>76</v>
      </c>
      <c r="D18" s="17" t="s">
        <v>78</v>
      </c>
      <c r="E18" s="16" t="s">
        <v>14</v>
      </c>
      <c r="F18" s="59">
        <f>'прил 3_ 2023,2024,2025'!G14</f>
        <v>0</v>
      </c>
      <c r="G18" s="59">
        <f>'прил 3_ 2023,2024,2025'!H13</f>
        <v>0</v>
      </c>
      <c r="H18" s="59">
        <f>'прил 3_ 2023,2024,2025'!I13</f>
        <v>0</v>
      </c>
    </row>
    <row r="19" spans="1:8" ht="15.75">
      <c r="A19" s="40" t="s">
        <v>40</v>
      </c>
      <c r="B19" s="28" t="s">
        <v>7</v>
      </c>
      <c r="C19" s="28" t="s">
        <v>15</v>
      </c>
      <c r="D19" s="17"/>
      <c r="E19" s="41"/>
      <c r="F19" s="60">
        <f>F21+F22+F20</f>
        <v>6312.8</v>
      </c>
      <c r="G19" s="60">
        <f>G21+G22+G20</f>
        <v>2508</v>
      </c>
      <c r="H19" s="60">
        <f>H21+H22+H20</f>
        <v>2541.3999999999996</v>
      </c>
    </row>
    <row r="20" spans="1:8" ht="299.25">
      <c r="A20" s="21" t="s">
        <v>98</v>
      </c>
      <c r="B20" s="24" t="s">
        <v>7</v>
      </c>
      <c r="C20" s="24" t="s">
        <v>15</v>
      </c>
      <c r="D20" s="25" t="s">
        <v>16</v>
      </c>
      <c r="E20" s="24" t="s">
        <v>13</v>
      </c>
      <c r="F20" s="59">
        <f>'прил 3_ 2023,2024,2025'!G15</f>
        <v>9.1999999999999993</v>
      </c>
      <c r="G20" s="59">
        <f>'прил 3_ 2023,2024,2025'!H15</f>
        <v>1.7</v>
      </c>
      <c r="H20" s="59">
        <f>'прил 3_ 2023,2024,2025'!I15</f>
        <v>3.2</v>
      </c>
    </row>
    <row r="21" spans="1:8" ht="267.75">
      <c r="A21" s="26" t="s">
        <v>99</v>
      </c>
      <c r="B21" s="16" t="s">
        <v>7</v>
      </c>
      <c r="C21" s="16" t="s">
        <v>15</v>
      </c>
      <c r="D21" s="17" t="s">
        <v>16</v>
      </c>
      <c r="E21" s="16" t="s">
        <v>17</v>
      </c>
      <c r="F21" s="59">
        <f>'прил 3_ 2023,2024,2025'!G16</f>
        <v>6303.6</v>
      </c>
      <c r="G21" s="59">
        <f>'прил 3_ 2023,2024,2025'!H16</f>
        <v>2506.3000000000002</v>
      </c>
      <c r="H21" s="59">
        <f>'прил 3_ 2023,2024,2025'!I16</f>
        <v>2538.1999999999998</v>
      </c>
    </row>
    <row r="22" spans="1:8" ht="283.5">
      <c r="A22" s="26" t="s">
        <v>100</v>
      </c>
      <c r="B22" s="16" t="s">
        <v>7</v>
      </c>
      <c r="C22" s="16" t="s">
        <v>15</v>
      </c>
      <c r="D22" s="17" t="s">
        <v>16</v>
      </c>
      <c r="E22" s="16" t="s">
        <v>14</v>
      </c>
      <c r="F22" s="59">
        <f>'прил 3_ 2023,2024,2025'!G17</f>
        <v>0</v>
      </c>
      <c r="G22" s="59">
        <f>'прил 3_ 2023,2024,2025'!H17</f>
        <v>0</v>
      </c>
      <c r="H22" s="59">
        <f>'прил 3_ 2023,2024,2025'!I17</f>
        <v>0</v>
      </c>
    </row>
    <row r="23" spans="1:8" ht="15.75">
      <c r="A23" s="42" t="s">
        <v>41</v>
      </c>
      <c r="B23" s="28" t="s">
        <v>8</v>
      </c>
      <c r="C23" s="28"/>
      <c r="D23" s="29"/>
      <c r="E23" s="43"/>
      <c r="F23" s="60">
        <f>F24</f>
        <v>113.30000000000001</v>
      </c>
      <c r="G23" s="60">
        <f>G24</f>
        <v>118.4</v>
      </c>
      <c r="H23" s="60">
        <f>H24</f>
        <v>122.7</v>
      </c>
    </row>
    <row r="24" spans="1:8" ht="31.5">
      <c r="A24" s="42" t="s">
        <v>42</v>
      </c>
      <c r="B24" s="28" t="s">
        <v>8</v>
      </c>
      <c r="C24" s="28" t="s">
        <v>18</v>
      </c>
      <c r="D24" s="29"/>
      <c r="E24" s="43"/>
      <c r="F24" s="60">
        <f>F25+F26</f>
        <v>113.30000000000001</v>
      </c>
      <c r="G24" s="60">
        <f>G25+G26</f>
        <v>118.4</v>
      </c>
      <c r="H24" s="60">
        <f>H25+H26</f>
        <v>122.7</v>
      </c>
    </row>
    <row r="25" spans="1:8" ht="393.75">
      <c r="A25" s="21" t="s">
        <v>101</v>
      </c>
      <c r="B25" s="16" t="s">
        <v>8</v>
      </c>
      <c r="C25" s="16" t="s">
        <v>18</v>
      </c>
      <c r="D25" s="17" t="s">
        <v>19</v>
      </c>
      <c r="E25" s="16" t="s">
        <v>10</v>
      </c>
      <c r="F25" s="59">
        <f>'прил 3_ 2023,2024,2025'!G18</f>
        <v>104.9</v>
      </c>
      <c r="G25" s="59">
        <f>'прил 3_ 2023,2024,2025'!H18</f>
        <v>110</v>
      </c>
      <c r="H25" s="59">
        <f>'прил 3_ 2023,2024,2025'!I18</f>
        <v>114.3</v>
      </c>
    </row>
    <row r="26" spans="1:8" ht="330.75">
      <c r="A26" s="22" t="s">
        <v>102</v>
      </c>
      <c r="B26" s="16" t="s">
        <v>8</v>
      </c>
      <c r="C26" s="16" t="s">
        <v>18</v>
      </c>
      <c r="D26" s="17" t="s">
        <v>19</v>
      </c>
      <c r="E26" s="16" t="s">
        <v>13</v>
      </c>
      <c r="F26" s="61">
        <f>'прил 3_ 2023,2024,2025'!G19</f>
        <v>8.4</v>
      </c>
      <c r="G26" s="61">
        <f>'прил 3_ 2023,2024,2025'!H19</f>
        <v>8.4</v>
      </c>
      <c r="H26" s="61">
        <f>'прил 3_ 2023,2024,2025'!I19</f>
        <v>8.4</v>
      </c>
    </row>
    <row r="27" spans="1:8" ht="28.5" customHeight="1">
      <c r="A27" s="40" t="s">
        <v>43</v>
      </c>
      <c r="B27" s="28" t="s">
        <v>18</v>
      </c>
      <c r="C27" s="28"/>
      <c r="D27" s="29"/>
      <c r="E27" s="28"/>
      <c r="F27" s="58">
        <f t="shared" ref="F27:H28" si="2">F28</f>
        <v>0.1</v>
      </c>
      <c r="G27" s="58">
        <f t="shared" si="2"/>
        <v>0.2</v>
      </c>
      <c r="H27" s="58">
        <f t="shared" si="2"/>
        <v>0.2</v>
      </c>
    </row>
    <row r="28" spans="1:8" ht="47.25">
      <c r="A28" s="44" t="s">
        <v>69</v>
      </c>
      <c r="B28" s="28" t="s">
        <v>18</v>
      </c>
      <c r="C28" s="28" t="s">
        <v>68</v>
      </c>
      <c r="D28" s="29"/>
      <c r="E28" s="28"/>
      <c r="F28" s="58">
        <f t="shared" si="2"/>
        <v>0.1</v>
      </c>
      <c r="G28" s="58">
        <f t="shared" si="2"/>
        <v>0.2</v>
      </c>
      <c r="H28" s="58">
        <f t="shared" si="2"/>
        <v>0.2</v>
      </c>
    </row>
    <row r="29" spans="1:8" ht="346.5">
      <c r="A29" s="19" t="s">
        <v>103</v>
      </c>
      <c r="B29" s="16" t="s">
        <v>18</v>
      </c>
      <c r="C29" s="16" t="s">
        <v>68</v>
      </c>
      <c r="D29" s="17" t="s">
        <v>21</v>
      </c>
      <c r="E29" s="16" t="s">
        <v>13</v>
      </c>
      <c r="F29" s="62">
        <f>'прил 3_ 2023,2024,2025'!G20</f>
        <v>0.1</v>
      </c>
      <c r="G29" s="62">
        <f>'прил 3_ 2023,2024,2025'!H20</f>
        <v>0.2</v>
      </c>
      <c r="H29" s="62">
        <f>'прил 3_ 2023,2024,2025'!I20</f>
        <v>0.2</v>
      </c>
    </row>
    <row r="30" spans="1:8" ht="15.75">
      <c r="A30" s="15" t="s">
        <v>44</v>
      </c>
      <c r="B30" s="28" t="s">
        <v>11</v>
      </c>
      <c r="C30" s="28"/>
      <c r="D30" s="29"/>
      <c r="E30" s="43"/>
      <c r="F30" s="60">
        <f>F31+F33</f>
        <v>0.5</v>
      </c>
      <c r="G30" s="60">
        <f>G31+G34</f>
        <v>0.5</v>
      </c>
      <c r="H30" s="60">
        <f>H31+H34</f>
        <v>0.5</v>
      </c>
    </row>
    <row r="31" spans="1:8" ht="0.75" customHeight="1">
      <c r="A31" s="42" t="s">
        <v>45</v>
      </c>
      <c r="B31" s="28" t="s">
        <v>11</v>
      </c>
      <c r="C31" s="28" t="s">
        <v>20</v>
      </c>
      <c r="D31" s="29"/>
      <c r="E31" s="43"/>
      <c r="F31" s="60">
        <f>F32</f>
        <v>0</v>
      </c>
      <c r="G31" s="60">
        <f>G32</f>
        <v>0</v>
      </c>
      <c r="H31" s="60">
        <f>H32</f>
        <v>0</v>
      </c>
    </row>
    <row r="32" spans="1:8" ht="236.25" hidden="1">
      <c r="A32" s="26" t="s">
        <v>104</v>
      </c>
      <c r="B32" s="16" t="s">
        <v>11</v>
      </c>
      <c r="C32" s="16" t="s">
        <v>20</v>
      </c>
      <c r="D32" s="17" t="s">
        <v>22</v>
      </c>
      <c r="E32" s="16" t="s">
        <v>13</v>
      </c>
      <c r="F32" s="59">
        <f>'прил 3_ 2023,2024,2025'!G21</f>
        <v>0</v>
      </c>
      <c r="G32" s="59">
        <f>'прил 3_ 2023,2024,2025'!H21</f>
        <v>0</v>
      </c>
      <c r="H32" s="59">
        <f>'прил 3_ 2023,2024,2025'!I21</f>
        <v>0</v>
      </c>
    </row>
    <row r="33" spans="1:8" ht="31.5">
      <c r="A33" s="42" t="s">
        <v>66</v>
      </c>
      <c r="B33" s="28" t="s">
        <v>11</v>
      </c>
      <c r="C33" s="28" t="s">
        <v>64</v>
      </c>
      <c r="D33" s="29"/>
      <c r="E33" s="43"/>
      <c r="F33" s="60">
        <f>F34</f>
        <v>0.5</v>
      </c>
      <c r="G33" s="60">
        <f>G34</f>
        <v>0.5</v>
      </c>
      <c r="H33" s="60">
        <f>H34</f>
        <v>0.5</v>
      </c>
    </row>
    <row r="34" spans="1:8" ht="236.25">
      <c r="A34" s="26" t="s">
        <v>128</v>
      </c>
      <c r="B34" s="16" t="s">
        <v>11</v>
      </c>
      <c r="C34" s="16" t="s">
        <v>64</v>
      </c>
      <c r="D34" s="17" t="s">
        <v>65</v>
      </c>
      <c r="E34" s="16" t="s">
        <v>13</v>
      </c>
      <c r="F34" s="59">
        <f>'прил 3_ 2023,2024,2025'!G22</f>
        <v>0.5</v>
      </c>
      <c r="G34" s="59">
        <f>'прил 3_ 2023,2024,2025'!H22</f>
        <v>0.5</v>
      </c>
      <c r="H34" s="59">
        <f>'прил 3_ 2023,2024,2025'!I22</f>
        <v>0.5</v>
      </c>
    </row>
    <row r="35" spans="1:8" ht="15.75">
      <c r="A35" s="27" t="s">
        <v>46</v>
      </c>
      <c r="B35" s="28" t="s">
        <v>23</v>
      </c>
      <c r="C35" s="28"/>
      <c r="D35" s="29"/>
      <c r="E35" s="43"/>
      <c r="F35" s="60">
        <f>F36+F39</f>
        <v>27544.3</v>
      </c>
      <c r="G35" s="60">
        <f>G36+G39</f>
        <v>71.5</v>
      </c>
      <c r="H35" s="60">
        <f>H39</f>
        <v>71.5</v>
      </c>
    </row>
    <row r="36" spans="1:8" ht="15.75">
      <c r="A36" s="27" t="s">
        <v>87</v>
      </c>
      <c r="B36" s="28" t="s">
        <v>23</v>
      </c>
      <c r="C36" s="28" t="s">
        <v>7</v>
      </c>
      <c r="D36" s="29"/>
      <c r="E36" s="43"/>
      <c r="F36" s="60">
        <f>F37+F38</f>
        <v>27188.3</v>
      </c>
      <c r="G36" s="60">
        <f>G37+G38</f>
        <v>0</v>
      </c>
      <c r="H36" s="60"/>
    </row>
    <row r="37" spans="1:8" ht="236.25">
      <c r="A37" s="81" t="s">
        <v>106</v>
      </c>
      <c r="B37" s="28" t="s">
        <v>23</v>
      </c>
      <c r="C37" s="28" t="s">
        <v>7</v>
      </c>
      <c r="D37" s="76" t="s">
        <v>88</v>
      </c>
      <c r="E37" s="77" t="s">
        <v>13</v>
      </c>
      <c r="F37" s="60">
        <v>2712.5</v>
      </c>
      <c r="G37" s="79">
        <v>0</v>
      </c>
      <c r="H37" s="60"/>
    </row>
    <row r="38" spans="1:8" ht="236.25">
      <c r="A38" s="81" t="s">
        <v>107</v>
      </c>
      <c r="B38" s="28" t="s">
        <v>23</v>
      </c>
      <c r="C38" s="28" t="s">
        <v>7</v>
      </c>
      <c r="D38" s="76" t="s">
        <v>89</v>
      </c>
      <c r="E38" s="77" t="s">
        <v>13</v>
      </c>
      <c r="F38" s="60">
        <v>24475.8</v>
      </c>
      <c r="G38" s="79">
        <v>0</v>
      </c>
      <c r="H38" s="60"/>
    </row>
    <row r="39" spans="1:8" ht="15.75">
      <c r="A39" s="27" t="s">
        <v>47</v>
      </c>
      <c r="B39" s="28" t="s">
        <v>23</v>
      </c>
      <c r="C39" s="28" t="s">
        <v>18</v>
      </c>
      <c r="D39" s="29"/>
      <c r="E39" s="43"/>
      <c r="F39" s="60">
        <f>SUM(F40:F49)</f>
        <v>356</v>
      </c>
      <c r="G39" s="60">
        <f>SUM(G40:G49)</f>
        <v>71.5</v>
      </c>
      <c r="H39" s="60">
        <f>SUM(H40:H49)</f>
        <v>71.5</v>
      </c>
    </row>
    <row r="40" spans="1:8" ht="189">
      <c r="A40" s="26" t="s">
        <v>108</v>
      </c>
      <c r="B40" s="16" t="s">
        <v>23</v>
      </c>
      <c r="C40" s="16" t="s">
        <v>18</v>
      </c>
      <c r="D40" s="17" t="s">
        <v>24</v>
      </c>
      <c r="E40" s="16" t="s">
        <v>13</v>
      </c>
      <c r="F40" s="59">
        <f>'прил 3_ 2023,2024,2025'!G26</f>
        <v>161.4</v>
      </c>
      <c r="G40" s="59">
        <f>'прил 3_ 2023,2024,2025'!H26</f>
        <v>50</v>
      </c>
      <c r="H40" s="59">
        <f>'прил 3_ 2023,2024,2025'!I26</f>
        <v>50</v>
      </c>
    </row>
    <row r="41" spans="1:8" ht="172.5" customHeight="1">
      <c r="A41" s="19" t="s">
        <v>109</v>
      </c>
      <c r="B41" s="16" t="s">
        <v>23</v>
      </c>
      <c r="C41" s="16" t="s">
        <v>18</v>
      </c>
      <c r="D41" s="17" t="s">
        <v>25</v>
      </c>
      <c r="E41" s="16" t="s">
        <v>13</v>
      </c>
      <c r="F41" s="59">
        <f>'прил 3_ 2023,2024,2025'!G27</f>
        <v>1</v>
      </c>
      <c r="G41" s="59">
        <f>'прил 3_ 2023,2024,2025'!H27</f>
        <v>1</v>
      </c>
      <c r="H41" s="59">
        <f>'прил 3_ 2023,2024,2025'!I27</f>
        <v>1</v>
      </c>
    </row>
    <row r="42" spans="1:8" ht="189" hidden="1">
      <c r="A42" s="19" t="s">
        <v>110</v>
      </c>
      <c r="B42" s="16" t="s">
        <v>23</v>
      </c>
      <c r="C42" s="16" t="s">
        <v>18</v>
      </c>
      <c r="D42" s="16" t="s">
        <v>26</v>
      </c>
      <c r="E42" s="16" t="s">
        <v>13</v>
      </c>
      <c r="F42" s="59">
        <f>'прил 3_ 2023,2024,2025'!G28</f>
        <v>0</v>
      </c>
      <c r="G42" s="59">
        <f>'прил 3_ 2023,2024,2025'!H28</f>
        <v>0</v>
      </c>
      <c r="H42" s="59">
        <f>'прил 3_ 2023,2024,2025'!I28</f>
        <v>0</v>
      </c>
    </row>
    <row r="43" spans="1:8" ht="189">
      <c r="A43" s="19" t="s">
        <v>110</v>
      </c>
      <c r="B43" s="16" t="s">
        <v>23</v>
      </c>
      <c r="C43" s="16" t="s">
        <v>18</v>
      </c>
      <c r="D43" s="16" t="s">
        <v>26</v>
      </c>
      <c r="E43" s="16" t="s">
        <v>14</v>
      </c>
      <c r="F43" s="59">
        <f>'прил 3_ 2023,2024,2025'!G29</f>
        <v>1</v>
      </c>
      <c r="G43" s="59">
        <f>'прил 3_ 2023,2024,2025'!H29</f>
        <v>2</v>
      </c>
      <c r="H43" s="59">
        <f>'прил 3_ 2023,2024,2025'!I29</f>
        <v>2</v>
      </c>
    </row>
    <row r="44" spans="1:8" ht="189">
      <c r="A44" s="19" t="s">
        <v>111</v>
      </c>
      <c r="B44" s="16" t="s">
        <v>23</v>
      </c>
      <c r="C44" s="16" t="s">
        <v>18</v>
      </c>
      <c r="D44" s="17" t="s">
        <v>27</v>
      </c>
      <c r="E44" s="16" t="s">
        <v>13</v>
      </c>
      <c r="F44" s="59">
        <f>'прил 3_ 2023,2024,2025'!G30</f>
        <v>0.5</v>
      </c>
      <c r="G44" s="59">
        <f>'прил 3_ 2023,2024,2025'!H30</f>
        <v>1</v>
      </c>
      <c r="H44" s="59">
        <f>'прил 3_ 2023,2024,2025'!I30</f>
        <v>1</v>
      </c>
    </row>
    <row r="45" spans="1:8" ht="189">
      <c r="A45" s="19" t="s">
        <v>112</v>
      </c>
      <c r="B45" s="16" t="s">
        <v>23</v>
      </c>
      <c r="C45" s="16" t="s">
        <v>18</v>
      </c>
      <c r="D45" s="17" t="s">
        <v>28</v>
      </c>
      <c r="E45" s="16" t="s">
        <v>13</v>
      </c>
      <c r="F45" s="59">
        <f>'прил 3_ 2023,2024,2025'!G31</f>
        <v>150</v>
      </c>
      <c r="G45" s="59">
        <f>'прил 3_ 2023,2024,2025'!H31</f>
        <v>0.5</v>
      </c>
      <c r="H45" s="59">
        <f>'прил 3_ 2023,2024,2025'!I31</f>
        <v>0.5</v>
      </c>
    </row>
    <row r="46" spans="1:8" ht="204.75">
      <c r="A46" s="26" t="s">
        <v>113</v>
      </c>
      <c r="B46" s="16" t="s">
        <v>23</v>
      </c>
      <c r="C46" s="16" t="s">
        <v>18</v>
      </c>
      <c r="D46" s="17" t="s">
        <v>67</v>
      </c>
      <c r="E46" s="16" t="s">
        <v>13</v>
      </c>
      <c r="F46" s="59">
        <f>'прил 3_ 2023,2024,2025'!G32</f>
        <v>15</v>
      </c>
      <c r="G46" s="59">
        <f>'прил 3_ 2023,2024,2025'!H32</f>
        <v>1</v>
      </c>
      <c r="H46" s="59">
        <f>'прил 3_ 2023,2024,2025'!I32</f>
        <v>1</v>
      </c>
    </row>
    <row r="47" spans="1:8" ht="236.25">
      <c r="A47" s="26" t="s">
        <v>105</v>
      </c>
      <c r="B47" s="16" t="s">
        <v>23</v>
      </c>
      <c r="C47" s="16" t="s">
        <v>18</v>
      </c>
      <c r="D47" s="17" t="s">
        <v>82</v>
      </c>
      <c r="E47" s="16" t="s">
        <v>13</v>
      </c>
      <c r="F47" s="59">
        <f>'прил 3_ 2023,2024,2025'!G25</f>
        <v>25.6</v>
      </c>
      <c r="G47" s="59">
        <f>'прил 3_ 2023,2024,2025'!H25</f>
        <v>15</v>
      </c>
      <c r="H47" s="59">
        <f>'прил 3_ 2023,2024,2025'!I25</f>
        <v>15</v>
      </c>
    </row>
    <row r="48" spans="1:8" ht="267.75">
      <c r="A48" s="26" t="s">
        <v>114</v>
      </c>
      <c r="B48" s="16" t="s">
        <v>23</v>
      </c>
      <c r="C48" s="16" t="s">
        <v>18</v>
      </c>
      <c r="D48" s="17" t="s">
        <v>75</v>
      </c>
      <c r="E48" s="16" t="s">
        <v>13</v>
      </c>
      <c r="F48" s="59">
        <f>'прил 3_ 2023,2024,2025'!G33</f>
        <v>1</v>
      </c>
      <c r="G48" s="59">
        <f>'прил 3_ 2023,2024,2025'!H33</f>
        <v>0.5</v>
      </c>
      <c r="H48" s="59">
        <f>'прил 3_ 2023,2024,2025'!I33</f>
        <v>0.5</v>
      </c>
    </row>
    <row r="49" spans="1:8" ht="215.25" customHeight="1">
      <c r="A49" s="26" t="s">
        <v>115</v>
      </c>
      <c r="B49" s="16" t="s">
        <v>23</v>
      </c>
      <c r="C49" s="16" t="s">
        <v>18</v>
      </c>
      <c r="D49" s="17" t="s">
        <v>90</v>
      </c>
      <c r="E49" s="16" t="s">
        <v>13</v>
      </c>
      <c r="F49" s="59">
        <f>'прил 3_ 2023,2024,2025'!G34</f>
        <v>0.5</v>
      </c>
      <c r="G49" s="59">
        <f>'прил 3_ 2023,2024,2025'!H34</f>
        <v>0.5</v>
      </c>
      <c r="H49" s="59">
        <f>'прил 3_ 2023,2024,2025'!I34</f>
        <v>0.5</v>
      </c>
    </row>
    <row r="50" spans="1:8" ht="31.5" hidden="1">
      <c r="A50" s="27" t="s">
        <v>48</v>
      </c>
      <c r="B50" s="28" t="s">
        <v>34</v>
      </c>
      <c r="C50" s="28"/>
      <c r="D50" s="29"/>
      <c r="E50" s="43"/>
      <c r="F50" s="60">
        <f>F51</f>
        <v>0</v>
      </c>
      <c r="G50" s="60">
        <f>G51</f>
        <v>0</v>
      </c>
      <c r="H50" s="60">
        <f>H51</f>
        <v>0</v>
      </c>
    </row>
    <row r="51" spans="1:8" ht="15.75" hidden="1">
      <c r="A51" s="27" t="s">
        <v>49</v>
      </c>
      <c r="B51" s="28" t="s">
        <v>34</v>
      </c>
      <c r="C51" s="28" t="s">
        <v>7</v>
      </c>
      <c r="D51" s="29"/>
      <c r="E51" s="43"/>
      <c r="F51" s="60">
        <f>SUM(F52:F56)</f>
        <v>0</v>
      </c>
      <c r="G51" s="60">
        <f>SUM(G52:G56)</f>
        <v>0</v>
      </c>
      <c r="H51" s="60">
        <f>SUM(H52:H56)</f>
        <v>0</v>
      </c>
    </row>
    <row r="52" spans="1:8" ht="242.25" hidden="1" customHeight="1">
      <c r="A52" s="22" t="s">
        <v>119</v>
      </c>
      <c r="B52" s="16" t="s">
        <v>34</v>
      </c>
      <c r="C52" s="16" t="s">
        <v>7</v>
      </c>
      <c r="D52" s="16" t="s">
        <v>35</v>
      </c>
      <c r="E52" s="16" t="s">
        <v>10</v>
      </c>
      <c r="F52" s="59">
        <f>'прил 3_ 2023,2024,2025'!G39</f>
        <v>0</v>
      </c>
      <c r="G52" s="59">
        <f>'прил 3_ 2023,2024,2025'!H39</f>
        <v>0</v>
      </c>
      <c r="H52" s="59">
        <f>'прил 3_ 2023,2024,2025'!I39</f>
        <v>0</v>
      </c>
    </row>
    <row r="53" spans="1:8" ht="1.5" hidden="1" customHeight="1">
      <c r="A53" s="22" t="s">
        <v>129</v>
      </c>
      <c r="B53" s="16" t="s">
        <v>34</v>
      </c>
      <c r="C53" s="16" t="s">
        <v>7</v>
      </c>
      <c r="D53" s="16" t="s">
        <v>35</v>
      </c>
      <c r="E53" s="16" t="s">
        <v>13</v>
      </c>
      <c r="F53" s="59">
        <f>'прил 3_ 2023,2024,2025'!G40</f>
        <v>0</v>
      </c>
      <c r="G53" s="59">
        <f>'прил 3_ 2023,2024,2025'!H40</f>
        <v>0</v>
      </c>
      <c r="H53" s="59">
        <f>'прил 3_ 2023,2024,2025'!I40</f>
        <v>0</v>
      </c>
    </row>
    <row r="54" spans="1:8" ht="236.25" hidden="1">
      <c r="A54" s="22" t="s">
        <v>121</v>
      </c>
      <c r="B54" s="16" t="s">
        <v>34</v>
      </c>
      <c r="C54" s="16" t="s">
        <v>7</v>
      </c>
      <c r="D54" s="16" t="s">
        <v>80</v>
      </c>
      <c r="E54" s="16" t="s">
        <v>13</v>
      </c>
      <c r="F54" s="59">
        <f>'прил 3_ 2023,2024,2025'!G41</f>
        <v>0</v>
      </c>
      <c r="G54" s="59">
        <f>'прил 3_ 2023,2024,2025'!H41</f>
        <v>0</v>
      </c>
      <c r="H54" s="59">
        <f>'прил 3_ 2023,2024,2025'!I41</f>
        <v>0</v>
      </c>
    </row>
    <row r="55" spans="1:8" ht="26.25" hidden="1" customHeight="1">
      <c r="A55" s="22" t="s">
        <v>122</v>
      </c>
      <c r="B55" s="16" t="s">
        <v>34</v>
      </c>
      <c r="C55" s="16" t="s">
        <v>7</v>
      </c>
      <c r="D55" s="16" t="s">
        <v>81</v>
      </c>
      <c r="E55" s="16" t="s">
        <v>13</v>
      </c>
      <c r="F55" s="59">
        <f>'прил 3_ 2023,2024,2025'!G42</f>
        <v>0</v>
      </c>
      <c r="G55" s="59">
        <f>'прил 3_ 2023,2024,2025'!H42</f>
        <v>0</v>
      </c>
      <c r="H55" s="59">
        <f>'прил 3_ 2023,2024,2025'!I42</f>
        <v>0</v>
      </c>
    </row>
    <row r="56" spans="1:8" ht="220.5" hidden="1">
      <c r="A56" s="22" t="s">
        <v>123</v>
      </c>
      <c r="B56" s="16" t="s">
        <v>34</v>
      </c>
      <c r="C56" s="16" t="s">
        <v>7</v>
      </c>
      <c r="D56" s="16" t="s">
        <v>35</v>
      </c>
      <c r="E56" s="16" t="s">
        <v>14</v>
      </c>
      <c r="F56" s="59">
        <f>'прил 3_ 2023,2024,2025'!G43</f>
        <v>0</v>
      </c>
      <c r="G56" s="59">
        <f>'прил 3_ 2023,2024,2025'!H43</f>
        <v>0</v>
      </c>
      <c r="H56" s="59">
        <v>0</v>
      </c>
    </row>
    <row r="57" spans="1:8" ht="15.75">
      <c r="A57" s="15" t="s">
        <v>50</v>
      </c>
      <c r="B57" s="28" t="s">
        <v>29</v>
      </c>
      <c r="C57" s="28"/>
      <c r="D57" s="29"/>
      <c r="E57" s="43"/>
      <c r="F57" s="60">
        <f>F58+F60</f>
        <v>86.7</v>
      </c>
      <c r="G57" s="60">
        <f>G58+G60</f>
        <v>50</v>
      </c>
      <c r="H57" s="60">
        <f>H58+H60</f>
        <v>50</v>
      </c>
    </row>
    <row r="58" spans="1:8" ht="15.75">
      <c r="A58" s="45" t="s">
        <v>51</v>
      </c>
      <c r="B58" s="28" t="s">
        <v>29</v>
      </c>
      <c r="C58" s="28" t="s">
        <v>7</v>
      </c>
      <c r="D58" s="29"/>
      <c r="E58" s="43"/>
      <c r="F58" s="60">
        <f>F59</f>
        <v>86.7</v>
      </c>
      <c r="G58" s="60">
        <f>G59</f>
        <v>50</v>
      </c>
      <c r="H58" s="60">
        <f>H59</f>
        <v>50</v>
      </c>
    </row>
    <row r="59" spans="1:8" ht="346.5">
      <c r="A59" s="19" t="s">
        <v>116</v>
      </c>
      <c r="B59" s="16" t="s">
        <v>29</v>
      </c>
      <c r="C59" s="16" t="s">
        <v>7</v>
      </c>
      <c r="D59" s="17" t="s">
        <v>30</v>
      </c>
      <c r="E59" s="16" t="s">
        <v>31</v>
      </c>
      <c r="F59" s="59">
        <f>'прил 3_ 2023,2024,2025'!G35</f>
        <v>86.7</v>
      </c>
      <c r="G59" s="59">
        <f>'прил 3_ 2023,2024,2025'!H35</f>
        <v>50</v>
      </c>
      <c r="H59" s="59">
        <f>'прил 3_ 2023,2024,2025'!I35</f>
        <v>50</v>
      </c>
    </row>
    <row r="60" spans="1:8" ht="15.75">
      <c r="A60" s="46" t="s">
        <v>52</v>
      </c>
      <c r="B60" s="28" t="s">
        <v>29</v>
      </c>
      <c r="C60" s="28" t="s">
        <v>18</v>
      </c>
      <c r="D60" s="17"/>
      <c r="E60" s="41"/>
      <c r="F60" s="60">
        <f>F61</f>
        <v>0</v>
      </c>
      <c r="G60" s="60">
        <f t="shared" ref="G60:H60" si="3">G61</f>
        <v>0</v>
      </c>
      <c r="H60" s="60">
        <f t="shared" si="3"/>
        <v>0</v>
      </c>
    </row>
    <row r="61" spans="1:8" ht="315">
      <c r="A61" s="26" t="s">
        <v>117</v>
      </c>
      <c r="B61" s="16" t="s">
        <v>29</v>
      </c>
      <c r="C61" s="16" t="s">
        <v>18</v>
      </c>
      <c r="D61" s="17" t="s">
        <v>32</v>
      </c>
      <c r="E61" s="16" t="s">
        <v>31</v>
      </c>
      <c r="F61" s="59">
        <f>'прил 3_ 2023,2024,2025'!G36</f>
        <v>0</v>
      </c>
      <c r="G61" s="59">
        <f>'прил 3_ 2023,2024,2025'!H36</f>
        <v>0</v>
      </c>
      <c r="H61" s="59">
        <f>'прил 3_ 2023,2024,2025'!I36</f>
        <v>0</v>
      </c>
    </row>
    <row r="62" spans="1:8" ht="31.5">
      <c r="A62" s="27" t="s">
        <v>72</v>
      </c>
      <c r="B62" s="28" t="s">
        <v>15</v>
      </c>
      <c r="C62" s="28"/>
      <c r="D62" s="29"/>
      <c r="E62" s="28"/>
      <c r="F62" s="101">
        <f t="shared" ref="F62:H63" si="4">F63</f>
        <v>0.1</v>
      </c>
      <c r="G62" s="60">
        <f t="shared" si="4"/>
        <v>0.1</v>
      </c>
      <c r="H62" s="60">
        <f t="shared" si="4"/>
        <v>0.1</v>
      </c>
    </row>
    <row r="63" spans="1:8" ht="47.25">
      <c r="A63" s="26" t="s">
        <v>73</v>
      </c>
      <c r="B63" s="16" t="s">
        <v>15</v>
      </c>
      <c r="C63" s="16" t="s">
        <v>7</v>
      </c>
      <c r="D63" s="17"/>
      <c r="E63" s="16"/>
      <c r="F63" s="102">
        <f t="shared" si="4"/>
        <v>0.1</v>
      </c>
      <c r="G63" s="59">
        <f t="shared" si="4"/>
        <v>0.1</v>
      </c>
      <c r="H63" s="59">
        <f t="shared" si="4"/>
        <v>0.1</v>
      </c>
    </row>
    <row r="64" spans="1:8" ht="157.5">
      <c r="A64" s="26" t="s">
        <v>118</v>
      </c>
      <c r="B64" s="16" t="s">
        <v>15</v>
      </c>
      <c r="C64" s="16" t="s">
        <v>7</v>
      </c>
      <c r="D64" s="17" t="s">
        <v>74</v>
      </c>
      <c r="E64" s="16" t="s">
        <v>71</v>
      </c>
      <c r="F64" s="102">
        <f>'прил 3_ 2023,2024,2025'!G37</f>
        <v>0.1</v>
      </c>
      <c r="G64" s="59">
        <f>'прил 3_ 2023,2024,2025'!H37</f>
        <v>0.1</v>
      </c>
      <c r="H64" s="59">
        <f>'прил 3_ 2023,2024,2025'!I37</f>
        <v>0.1</v>
      </c>
    </row>
    <row r="65" spans="1:8" ht="16.5">
      <c r="A65" s="30"/>
      <c r="B65" s="32"/>
      <c r="C65" s="32"/>
      <c r="D65" s="33"/>
      <c r="E65" s="32"/>
      <c r="F65" s="34"/>
      <c r="G65" s="34"/>
      <c r="H65" s="34"/>
    </row>
    <row r="66" spans="1:8" ht="16.5">
      <c r="A66" s="117" t="s">
        <v>124</v>
      </c>
      <c r="B66" s="32"/>
      <c r="C66" s="32"/>
      <c r="D66" s="33"/>
      <c r="E66" s="32"/>
      <c r="F66" s="34"/>
      <c r="G66" s="34"/>
      <c r="H66" s="34"/>
    </row>
    <row r="67" spans="1:8" ht="33">
      <c r="A67" s="117" t="s">
        <v>125</v>
      </c>
      <c r="B67" s="32"/>
      <c r="C67" s="150" t="s">
        <v>86</v>
      </c>
      <c r="D67" s="150"/>
      <c r="E67" s="150"/>
      <c r="F67" s="150"/>
      <c r="G67" s="150"/>
      <c r="H67" s="90"/>
    </row>
    <row r="68" spans="1:8" ht="16.5">
      <c r="F68" s="37"/>
    </row>
    <row r="69" spans="1:8" ht="16.5">
      <c r="F69" s="37"/>
    </row>
    <row r="70" spans="1:8" ht="16.5">
      <c r="F70" s="37"/>
    </row>
    <row r="71" spans="1:8">
      <c r="F71" s="38"/>
    </row>
    <row r="72" spans="1:8">
      <c r="F72" s="38"/>
    </row>
    <row r="73" spans="1:8">
      <c r="F73" s="38"/>
    </row>
    <row r="74" spans="1:8">
      <c r="F74" s="38"/>
    </row>
    <row r="75" spans="1:8">
      <c r="F75" s="38"/>
    </row>
    <row r="76" spans="1:8">
      <c r="F76" s="38"/>
    </row>
    <row r="77" spans="1:8">
      <c r="F77" s="38"/>
    </row>
    <row r="78" spans="1:8">
      <c r="F78" s="38"/>
    </row>
    <row r="79" spans="1:8">
      <c r="F79" s="38"/>
    </row>
    <row r="80" spans="1:8">
      <c r="F80" s="38"/>
    </row>
    <row r="81" spans="6:6">
      <c r="F81" s="38"/>
    </row>
    <row r="82" spans="6:6">
      <c r="F82" s="38"/>
    </row>
    <row r="83" spans="6:6">
      <c r="F83" s="39"/>
    </row>
    <row r="84" spans="6:6">
      <c r="F84" s="39"/>
    </row>
    <row r="85" spans="6:6">
      <c r="F85" s="39"/>
    </row>
    <row r="86" spans="6:6">
      <c r="F86" s="39"/>
    </row>
    <row r="87" spans="6:6">
      <c r="F87" s="39"/>
    </row>
    <row r="88" spans="6:6">
      <c r="F88" s="39"/>
    </row>
    <row r="89" spans="6:6">
      <c r="F89" s="39"/>
    </row>
    <row r="90" spans="6:6">
      <c r="F90" s="39"/>
    </row>
    <row r="91" spans="6:6">
      <c r="F91" s="39"/>
    </row>
    <row r="92" spans="6:6">
      <c r="F92" s="39"/>
    </row>
    <row r="93" spans="6:6">
      <c r="F93" s="39"/>
    </row>
    <row r="94" spans="6:6">
      <c r="F94" s="39"/>
    </row>
    <row r="95" spans="6:6">
      <c r="F95" s="39"/>
    </row>
    <row r="96" spans="6:6">
      <c r="F96" s="39"/>
    </row>
    <row r="97" spans="6:6">
      <c r="F97" s="39"/>
    </row>
    <row r="98" spans="6:6">
      <c r="F98" s="39"/>
    </row>
    <row r="99" spans="6:6">
      <c r="F99" s="39"/>
    </row>
    <row r="100" spans="6:6">
      <c r="F100" s="39"/>
    </row>
    <row r="101" spans="6:6">
      <c r="F101" s="39"/>
    </row>
    <row r="102" spans="6:6">
      <c r="F102" s="39"/>
    </row>
    <row r="103" spans="6:6">
      <c r="F103" s="39"/>
    </row>
    <row r="104" spans="6:6">
      <c r="F104" s="39"/>
    </row>
    <row r="105" spans="6:6">
      <c r="F105" s="39"/>
    </row>
    <row r="106" spans="6:6">
      <c r="F106" s="39"/>
    </row>
    <row r="107" spans="6:6">
      <c r="F107" s="39"/>
    </row>
    <row r="108" spans="6:6">
      <c r="F108" s="39"/>
    </row>
    <row r="109" spans="6:6">
      <c r="F109" s="39"/>
    </row>
    <row r="110" spans="6:6">
      <c r="F110" s="39"/>
    </row>
    <row r="111" spans="6:6">
      <c r="F111" s="39"/>
    </row>
    <row r="112" spans="6:6">
      <c r="F112" s="39"/>
    </row>
    <row r="113" spans="6:6">
      <c r="F113" s="39"/>
    </row>
    <row r="114" spans="6:6">
      <c r="F114" s="39"/>
    </row>
    <row r="115" spans="6:6">
      <c r="F115" s="39"/>
    </row>
    <row r="116" spans="6:6">
      <c r="F116" s="39"/>
    </row>
    <row r="117" spans="6:6">
      <c r="F117" s="39"/>
    </row>
    <row r="118" spans="6:6">
      <c r="F118" s="39"/>
    </row>
    <row r="119" spans="6:6">
      <c r="F119" s="39"/>
    </row>
    <row r="120" spans="6:6">
      <c r="F120" s="39"/>
    </row>
    <row r="121" spans="6:6">
      <c r="F121" s="39"/>
    </row>
    <row r="122" spans="6:6">
      <c r="F122" s="39"/>
    </row>
    <row r="123" spans="6:6">
      <c r="F123" s="39"/>
    </row>
    <row r="124" spans="6:6">
      <c r="F124" s="39"/>
    </row>
    <row r="125" spans="6:6">
      <c r="F125" s="39"/>
    </row>
    <row r="126" spans="6:6">
      <c r="F126" s="39"/>
    </row>
    <row r="127" spans="6:6">
      <c r="F127" s="39"/>
    </row>
    <row r="128" spans="6:6">
      <c r="F128" s="39"/>
    </row>
    <row r="129" spans="6:6">
      <c r="F129" s="39"/>
    </row>
    <row r="130" spans="6:6">
      <c r="F130" s="39"/>
    </row>
    <row r="131" spans="6:6">
      <c r="F131" s="39"/>
    </row>
    <row r="132" spans="6:6">
      <c r="F132" s="39"/>
    </row>
    <row r="133" spans="6:6">
      <c r="F133" s="39"/>
    </row>
    <row r="134" spans="6:6">
      <c r="F134" s="39"/>
    </row>
    <row r="135" spans="6:6">
      <c r="F135" s="39"/>
    </row>
    <row r="136" spans="6:6">
      <c r="F136" s="39"/>
    </row>
    <row r="137" spans="6:6">
      <c r="F137" s="39"/>
    </row>
    <row r="138" spans="6:6">
      <c r="F138" s="39"/>
    </row>
    <row r="139" spans="6:6">
      <c r="F139" s="39"/>
    </row>
    <row r="140" spans="6:6">
      <c r="F140" s="39"/>
    </row>
    <row r="141" spans="6:6">
      <c r="F141" s="39"/>
    </row>
    <row r="142" spans="6:6">
      <c r="F142" s="39"/>
    </row>
    <row r="143" spans="6:6">
      <c r="F143" s="39"/>
    </row>
    <row r="144" spans="6:6">
      <c r="F144" s="39"/>
    </row>
    <row r="145" spans="6:6">
      <c r="F145" s="39"/>
    </row>
    <row r="146" spans="6:6">
      <c r="F146" s="39"/>
    </row>
    <row r="147" spans="6:6">
      <c r="F147" s="39"/>
    </row>
    <row r="148" spans="6:6">
      <c r="F148" s="39"/>
    </row>
    <row r="149" spans="6:6">
      <c r="F149" s="39"/>
    </row>
    <row r="150" spans="6:6">
      <c r="F150" s="39"/>
    </row>
    <row r="151" spans="6:6">
      <c r="F151" s="39"/>
    </row>
    <row r="152" spans="6:6">
      <c r="F152" s="39"/>
    </row>
    <row r="153" spans="6:6">
      <c r="F153" s="39"/>
    </row>
    <row r="154" spans="6:6">
      <c r="F154" s="39"/>
    </row>
    <row r="155" spans="6:6">
      <c r="F155" s="39"/>
    </row>
    <row r="156" spans="6:6">
      <c r="F156" s="39"/>
    </row>
    <row r="157" spans="6:6">
      <c r="F157" s="39"/>
    </row>
    <row r="158" spans="6:6">
      <c r="F158" s="39"/>
    </row>
    <row r="159" spans="6:6">
      <c r="F159" s="39"/>
    </row>
    <row r="160" spans="6:6">
      <c r="F160" s="39"/>
    </row>
    <row r="161" spans="6:6">
      <c r="F161" s="39"/>
    </row>
    <row r="162" spans="6:6">
      <c r="F162" s="39"/>
    </row>
    <row r="163" spans="6:6">
      <c r="F163" s="39"/>
    </row>
    <row r="164" spans="6:6">
      <c r="F164" s="39"/>
    </row>
    <row r="165" spans="6:6">
      <c r="F165" s="39"/>
    </row>
    <row r="166" spans="6:6">
      <c r="F166" s="39"/>
    </row>
    <row r="167" spans="6:6">
      <c r="F167" s="39"/>
    </row>
    <row r="168" spans="6:6">
      <c r="F168" s="39"/>
    </row>
    <row r="169" spans="6:6">
      <c r="F169" s="39"/>
    </row>
    <row r="170" spans="6:6">
      <c r="F170" s="39"/>
    </row>
    <row r="171" spans="6:6">
      <c r="F171" s="39"/>
    </row>
    <row r="172" spans="6:6">
      <c r="F172" s="39"/>
    </row>
    <row r="173" spans="6:6">
      <c r="F173" s="39"/>
    </row>
    <row r="174" spans="6:6">
      <c r="F174" s="39"/>
    </row>
    <row r="175" spans="6:6">
      <c r="F175" s="39"/>
    </row>
    <row r="176" spans="6:6">
      <c r="F176" s="39"/>
    </row>
    <row r="177" spans="6:6">
      <c r="F177" s="39"/>
    </row>
    <row r="178" spans="6:6">
      <c r="F178" s="39"/>
    </row>
    <row r="179" spans="6:6">
      <c r="F179" s="39"/>
    </row>
    <row r="180" spans="6:6">
      <c r="F180" s="39"/>
    </row>
    <row r="181" spans="6:6">
      <c r="F181" s="39"/>
    </row>
    <row r="182" spans="6:6">
      <c r="F182" s="39"/>
    </row>
    <row r="183" spans="6:6">
      <c r="F183" s="39"/>
    </row>
    <row r="184" spans="6:6">
      <c r="F184" s="39"/>
    </row>
    <row r="185" spans="6:6">
      <c r="F185" s="39"/>
    </row>
    <row r="186" spans="6:6">
      <c r="F186" s="39"/>
    </row>
    <row r="187" spans="6:6">
      <c r="F187" s="39"/>
    </row>
    <row r="188" spans="6:6">
      <c r="F188" s="39"/>
    </row>
    <row r="189" spans="6:6">
      <c r="F189" s="39"/>
    </row>
    <row r="190" spans="6:6">
      <c r="F190" s="39"/>
    </row>
    <row r="191" spans="6:6">
      <c r="F191" s="39"/>
    </row>
    <row r="192" spans="6:6">
      <c r="F192" s="39"/>
    </row>
    <row r="193" spans="6:6">
      <c r="F193" s="39"/>
    </row>
    <row r="194" spans="6:6">
      <c r="F194" s="39"/>
    </row>
    <row r="195" spans="6:6">
      <c r="F195" s="39"/>
    </row>
  </sheetData>
  <mergeCells count="13">
    <mergeCell ref="C67:G67"/>
    <mergeCell ref="H6:H7"/>
    <mergeCell ref="C6:C7"/>
    <mergeCell ref="D6:D7"/>
    <mergeCell ref="E6:E7"/>
    <mergeCell ref="G6:G7"/>
    <mergeCell ref="F6:F7"/>
    <mergeCell ref="A3:G3"/>
    <mergeCell ref="A6:A7"/>
    <mergeCell ref="B6:B7"/>
    <mergeCell ref="C2:H2"/>
    <mergeCell ref="C1:E1"/>
    <mergeCell ref="A4:H4"/>
  </mergeCells>
  <phoneticPr fontId="0" type="noConversion"/>
  <pageMargins left="0.47244094488188981" right="0.35433070866141736" top="0.51181102362204722" bottom="0.43307086614173229" header="0.51181102362204722" footer="0.51181102362204722"/>
  <pageSetup paperSize="9" scale="80" orientation="portrait" horizontalDpi="200" verticalDpi="200" r:id="rId1"/>
  <headerFooter alignWithMargins="0"/>
</worksheet>
</file>

<file path=xl/worksheets/sheet3.xml><?xml version="1.0" encoding="utf-8"?>
<worksheet xmlns="http://schemas.openxmlformats.org/spreadsheetml/2006/main" xmlns:r="http://schemas.openxmlformats.org/officeDocument/2006/relationships">
  <dimension ref="A1:J50"/>
  <sheetViews>
    <sheetView view="pageBreakPreview" zoomScale="80" zoomScaleSheetLayoutView="80" workbookViewId="0">
      <selection activeCell="C2" sqref="C2"/>
    </sheetView>
  </sheetViews>
  <sheetFormatPr defaultRowHeight="12.75"/>
  <cols>
    <col min="1" max="1" width="3" customWidth="1"/>
    <col min="2" max="2" width="36.5703125" customWidth="1"/>
    <col min="3" max="3" width="15.28515625" customWidth="1"/>
    <col min="4" max="4" width="4.42578125" customWidth="1"/>
    <col min="5" max="5" width="4.28515625" customWidth="1"/>
    <col min="6" max="6" width="4.5703125" customWidth="1"/>
    <col min="7" max="7" width="6.42578125" customWidth="1"/>
    <col min="8" max="8" width="9.5703125" style="48" customWidth="1"/>
    <col min="9" max="9" width="9.28515625" customWidth="1"/>
  </cols>
  <sheetData>
    <row r="1" spans="1:10" ht="16.5" customHeight="1">
      <c r="A1" s="47"/>
      <c r="B1" s="49"/>
      <c r="C1" s="50"/>
      <c r="D1" s="7"/>
      <c r="E1" s="169" t="s">
        <v>145</v>
      </c>
      <c r="F1" s="169"/>
      <c r="G1" s="169"/>
      <c r="H1" s="169"/>
      <c r="I1" s="169"/>
      <c r="J1" s="169"/>
    </row>
    <row r="2" spans="1:10" ht="89.25" customHeight="1">
      <c r="A2" s="47"/>
      <c r="B2" s="49"/>
      <c r="C2" s="50"/>
      <c r="D2" s="8"/>
      <c r="E2" s="170" t="s">
        <v>146</v>
      </c>
      <c r="F2" s="170"/>
      <c r="G2" s="170"/>
      <c r="H2" s="170"/>
      <c r="I2" s="170"/>
      <c r="J2" s="170"/>
    </row>
    <row r="3" spans="1:10" ht="102" customHeight="1">
      <c r="A3" s="168" t="s">
        <v>136</v>
      </c>
      <c r="B3" s="168"/>
      <c r="C3" s="168"/>
      <c r="D3" s="168"/>
      <c r="E3" s="168"/>
      <c r="F3" s="168"/>
      <c r="G3" s="168"/>
      <c r="H3" s="168"/>
      <c r="I3" s="168"/>
      <c r="J3" s="168"/>
    </row>
    <row r="4" spans="1:10" ht="15">
      <c r="A4" s="47"/>
      <c r="B4" s="51"/>
      <c r="C4" s="2"/>
      <c r="D4" s="2"/>
      <c r="E4" s="2"/>
      <c r="F4" s="2"/>
      <c r="G4" s="2"/>
      <c r="H4" s="52"/>
      <c r="I4" s="177" t="s">
        <v>83</v>
      </c>
      <c r="J4" s="177"/>
    </row>
    <row r="5" spans="1:10" ht="17.25" customHeight="1">
      <c r="A5" s="173" t="s">
        <v>53</v>
      </c>
      <c r="B5" s="173" t="s">
        <v>54</v>
      </c>
      <c r="C5" s="171" t="s">
        <v>4</v>
      </c>
      <c r="D5" s="171" t="s">
        <v>2</v>
      </c>
      <c r="E5" s="171" t="s">
        <v>3</v>
      </c>
      <c r="F5" s="171" t="s">
        <v>5</v>
      </c>
      <c r="G5" s="171" t="s">
        <v>1</v>
      </c>
      <c r="H5" s="174" t="s">
        <v>84</v>
      </c>
      <c r="I5" s="175"/>
      <c r="J5" s="176"/>
    </row>
    <row r="6" spans="1:10" ht="18.75" customHeight="1">
      <c r="A6" s="173"/>
      <c r="B6" s="173"/>
      <c r="C6" s="171"/>
      <c r="D6" s="171"/>
      <c r="E6" s="171"/>
      <c r="F6" s="171"/>
      <c r="G6" s="171"/>
      <c r="H6" s="111" t="s">
        <v>140</v>
      </c>
      <c r="I6" s="112" t="s">
        <v>139</v>
      </c>
      <c r="J6" s="113" t="s">
        <v>138</v>
      </c>
    </row>
    <row r="7" spans="1:10" ht="94.5">
      <c r="A7" s="53">
        <v>1</v>
      </c>
      <c r="B7" s="93" t="s">
        <v>130</v>
      </c>
      <c r="C7" s="72" t="s">
        <v>55</v>
      </c>
      <c r="D7" s="92"/>
      <c r="E7" s="92"/>
      <c r="F7" s="92"/>
      <c r="G7" s="94"/>
      <c r="H7" s="119">
        <f>H9+H23+H29+H45</f>
        <v>37033.300000000003</v>
      </c>
      <c r="I7" s="149">
        <f t="shared" ref="I7:J7" si="0">I9+I23+I29+I45</f>
        <v>3844.2</v>
      </c>
      <c r="J7" s="149">
        <f t="shared" si="0"/>
        <v>3889.7999999999997</v>
      </c>
    </row>
    <row r="8" spans="1:10" ht="15.75">
      <c r="A8" s="54"/>
      <c r="B8" s="78" t="s">
        <v>56</v>
      </c>
      <c r="C8" s="92"/>
      <c r="D8" s="92"/>
      <c r="E8" s="92"/>
      <c r="F8" s="92"/>
      <c r="G8" s="94"/>
      <c r="H8" s="111"/>
      <c r="I8" s="21"/>
      <c r="J8" s="120"/>
    </row>
    <row r="9" spans="1:10" ht="47.25">
      <c r="A9" s="55">
        <v>1.1000000000000001</v>
      </c>
      <c r="B9" s="93" t="s">
        <v>57</v>
      </c>
      <c r="C9" s="72" t="s">
        <v>58</v>
      </c>
      <c r="D9" s="92"/>
      <c r="E9" s="92"/>
      <c r="F9" s="92"/>
      <c r="G9" s="94"/>
      <c r="H9" s="119">
        <f>H10+H11+H12+H13+H15+H17+H18+H19+H20+H21+H22</f>
        <v>27544.3</v>
      </c>
      <c r="I9" s="119">
        <f>I10+I11+I12+I13+I15+I17+I18+I19+I20+I21+I22</f>
        <v>71.5</v>
      </c>
      <c r="J9" s="124">
        <f>SUM(J12:J22)</f>
        <v>71.5</v>
      </c>
    </row>
    <row r="10" spans="1:10" ht="274.5" customHeight="1">
      <c r="A10" s="54"/>
      <c r="B10" s="81" t="s">
        <v>106</v>
      </c>
      <c r="C10" s="76" t="s">
        <v>88</v>
      </c>
      <c r="D10" s="92" t="s">
        <v>23</v>
      </c>
      <c r="E10" s="92" t="s">
        <v>7</v>
      </c>
      <c r="F10" s="92" t="s">
        <v>13</v>
      </c>
      <c r="G10" s="94" t="s">
        <v>59</v>
      </c>
      <c r="H10" s="111">
        <v>2712.5</v>
      </c>
      <c r="I10" s="125">
        <v>0</v>
      </c>
      <c r="J10" s="126">
        <v>0</v>
      </c>
    </row>
    <row r="11" spans="1:10" ht="308.25" customHeight="1">
      <c r="A11" s="54"/>
      <c r="B11" s="81" t="s">
        <v>131</v>
      </c>
      <c r="C11" s="76" t="s">
        <v>89</v>
      </c>
      <c r="D11" s="92" t="s">
        <v>23</v>
      </c>
      <c r="E11" s="92" t="s">
        <v>7</v>
      </c>
      <c r="F11" s="92" t="s">
        <v>13</v>
      </c>
      <c r="G11" s="94" t="s">
        <v>59</v>
      </c>
      <c r="H11" s="111">
        <v>24475.8</v>
      </c>
      <c r="I11" s="125">
        <v>0</v>
      </c>
      <c r="J11" s="124">
        <v>0</v>
      </c>
    </row>
    <row r="12" spans="1:10" ht="244.5" customHeight="1">
      <c r="A12" s="54"/>
      <c r="B12" s="81" t="s">
        <v>108</v>
      </c>
      <c r="C12" s="76" t="s">
        <v>24</v>
      </c>
      <c r="D12" s="75" t="s">
        <v>23</v>
      </c>
      <c r="E12" s="75" t="s">
        <v>18</v>
      </c>
      <c r="F12" s="75" t="s">
        <v>13</v>
      </c>
      <c r="G12" s="75" t="s">
        <v>59</v>
      </c>
      <c r="H12" s="121">
        <f>'прил 3_ 2023,2024,2025'!G26</f>
        <v>161.4</v>
      </c>
      <c r="I12" s="121">
        <f>'прилож 4_ 2023,2024, 2025'!G40</f>
        <v>50</v>
      </c>
      <c r="J12" s="127">
        <f>'прилож 4_ 2023,2024, 2025'!H40</f>
        <v>50</v>
      </c>
    </row>
    <row r="13" spans="1:10" ht="216" customHeight="1">
      <c r="A13" s="54"/>
      <c r="B13" s="78" t="s">
        <v>109</v>
      </c>
      <c r="C13" s="76" t="s">
        <v>25</v>
      </c>
      <c r="D13" s="75" t="s">
        <v>23</v>
      </c>
      <c r="E13" s="75" t="s">
        <v>18</v>
      </c>
      <c r="F13" s="75" t="s">
        <v>13</v>
      </c>
      <c r="G13" s="75" t="s">
        <v>59</v>
      </c>
      <c r="H13" s="121">
        <f>'прил 3_ 2023,2024,2025'!G27</f>
        <v>1</v>
      </c>
      <c r="I13" s="121">
        <f>'прилож 4_ 2023,2024, 2025'!G41</f>
        <v>1</v>
      </c>
      <c r="J13" s="127">
        <f>'прилож 4_ 2023,2024, 2025'!H41</f>
        <v>1</v>
      </c>
    </row>
    <row r="14" spans="1:10" ht="207.75" hidden="1" customHeight="1">
      <c r="A14" s="54"/>
      <c r="B14" s="81" t="s">
        <v>110</v>
      </c>
      <c r="C14" s="75" t="s">
        <v>26</v>
      </c>
      <c r="D14" s="75" t="s">
        <v>23</v>
      </c>
      <c r="E14" s="75" t="s">
        <v>18</v>
      </c>
      <c r="F14" s="75" t="s">
        <v>13</v>
      </c>
      <c r="G14" s="75" t="s">
        <v>59</v>
      </c>
      <c r="H14" s="121">
        <f>'прил 3_ 2023,2024,2025'!G28</f>
        <v>0</v>
      </c>
      <c r="I14" s="121">
        <f>'прилож 4_ 2023,2024, 2025'!G42</f>
        <v>0</v>
      </c>
      <c r="J14" s="127">
        <f>'прилож 4_ 2023,2024, 2025'!H42</f>
        <v>0</v>
      </c>
    </row>
    <row r="15" spans="1:10" ht="198.75" customHeight="1">
      <c r="A15" s="54"/>
      <c r="B15" s="78" t="s">
        <v>110</v>
      </c>
      <c r="C15" s="75" t="s">
        <v>26</v>
      </c>
      <c r="D15" s="75" t="s">
        <v>23</v>
      </c>
      <c r="E15" s="75" t="s">
        <v>18</v>
      </c>
      <c r="F15" s="75" t="s">
        <v>14</v>
      </c>
      <c r="G15" s="75" t="s">
        <v>59</v>
      </c>
      <c r="H15" s="121">
        <f>'прил 3_ 2023,2024,2025'!G29</f>
        <v>1</v>
      </c>
      <c r="I15" s="121">
        <f>'прилож 4_ 2023,2024, 2025'!G43</f>
        <v>2</v>
      </c>
      <c r="J15" s="127">
        <f>'прилож 4_ 2023,2024, 2025'!H43</f>
        <v>2</v>
      </c>
    </row>
    <row r="16" spans="1:10" ht="259.5" customHeight="1">
      <c r="A16" s="54"/>
      <c r="B16" s="81" t="s">
        <v>104</v>
      </c>
      <c r="C16" s="76" t="s">
        <v>22</v>
      </c>
      <c r="D16" s="75" t="s">
        <v>11</v>
      </c>
      <c r="E16" s="75" t="s">
        <v>20</v>
      </c>
      <c r="F16" s="75" t="s">
        <v>13</v>
      </c>
      <c r="G16" s="75" t="s">
        <v>59</v>
      </c>
      <c r="H16" s="121">
        <f>'прил 3_ 2023,2024,2025'!G21</f>
        <v>0</v>
      </c>
      <c r="I16" s="121">
        <f>'прилож 4_ 2023,2024, 2025'!G32</f>
        <v>0</v>
      </c>
      <c r="J16" s="127">
        <f>'прилож 4_ 2023,2024, 2025'!H32</f>
        <v>0</v>
      </c>
    </row>
    <row r="17" spans="1:10" ht="278.25" customHeight="1">
      <c r="A17" s="54"/>
      <c r="B17" s="81" t="s">
        <v>132</v>
      </c>
      <c r="C17" s="76" t="s">
        <v>65</v>
      </c>
      <c r="D17" s="75" t="s">
        <v>11</v>
      </c>
      <c r="E17" s="75" t="s">
        <v>64</v>
      </c>
      <c r="F17" s="75" t="s">
        <v>13</v>
      </c>
      <c r="G17" s="75" t="s">
        <v>59</v>
      </c>
      <c r="H17" s="121">
        <f>'прил 3_ 2023,2024,2025'!G22</f>
        <v>0.5</v>
      </c>
      <c r="I17" s="121">
        <f>'прил 3_ 2023,2024,2025'!H22</f>
        <v>0.5</v>
      </c>
      <c r="J17" s="127">
        <f>'прил 3_ 2023,2024,2025'!I22</f>
        <v>0.5</v>
      </c>
    </row>
    <row r="18" spans="1:10" ht="214.5" customHeight="1">
      <c r="A18" s="54"/>
      <c r="B18" s="78" t="s">
        <v>111</v>
      </c>
      <c r="C18" s="76" t="s">
        <v>27</v>
      </c>
      <c r="D18" s="75" t="s">
        <v>23</v>
      </c>
      <c r="E18" s="75" t="s">
        <v>18</v>
      </c>
      <c r="F18" s="75" t="s">
        <v>13</v>
      </c>
      <c r="G18" s="75" t="s">
        <v>59</v>
      </c>
      <c r="H18" s="121">
        <f>'прил 3_ 2023,2024,2025'!G30</f>
        <v>0.5</v>
      </c>
      <c r="I18" s="121">
        <f>'прилож 4_ 2023,2024, 2025'!G44</f>
        <v>1</v>
      </c>
      <c r="J18" s="127">
        <f>'прилож 4_ 2023,2024, 2025'!H44</f>
        <v>1</v>
      </c>
    </row>
    <row r="19" spans="1:10" ht="238.5" customHeight="1">
      <c r="A19" s="54"/>
      <c r="B19" s="81" t="s">
        <v>113</v>
      </c>
      <c r="C19" s="76" t="s">
        <v>67</v>
      </c>
      <c r="D19" s="75" t="s">
        <v>23</v>
      </c>
      <c r="E19" s="75" t="s">
        <v>18</v>
      </c>
      <c r="F19" s="75" t="s">
        <v>13</v>
      </c>
      <c r="G19" s="75" t="s">
        <v>59</v>
      </c>
      <c r="H19" s="121">
        <f>'прил 3_ 2023,2024,2025'!G32</f>
        <v>15</v>
      </c>
      <c r="I19" s="121">
        <f>'прил 3_ 2023,2024,2025'!H32</f>
        <v>1</v>
      </c>
      <c r="J19" s="127">
        <f>'прил 3_ 2023,2024,2025'!I32</f>
        <v>1</v>
      </c>
    </row>
    <row r="20" spans="1:10" ht="209.25" customHeight="1">
      <c r="A20" s="54"/>
      <c r="B20" s="78" t="s">
        <v>112</v>
      </c>
      <c r="C20" s="76" t="s">
        <v>28</v>
      </c>
      <c r="D20" s="75" t="s">
        <v>23</v>
      </c>
      <c r="E20" s="75" t="s">
        <v>18</v>
      </c>
      <c r="F20" s="75" t="s">
        <v>13</v>
      </c>
      <c r="G20" s="75" t="s">
        <v>59</v>
      </c>
      <c r="H20" s="121">
        <f>'прил 3_ 2023,2024,2025'!G31</f>
        <v>150</v>
      </c>
      <c r="I20" s="121">
        <f>'прил 3_ 2023,2024,2025'!H31</f>
        <v>0.5</v>
      </c>
      <c r="J20" s="127">
        <f>'прил 3_ 2023,2024,2025'!I31</f>
        <v>0.5</v>
      </c>
    </row>
    <row r="21" spans="1:10" ht="285" customHeight="1">
      <c r="A21" s="54"/>
      <c r="B21" s="81" t="s">
        <v>132</v>
      </c>
      <c r="C21" s="76" t="s">
        <v>82</v>
      </c>
      <c r="D21" s="75" t="s">
        <v>23</v>
      </c>
      <c r="E21" s="75" t="s">
        <v>18</v>
      </c>
      <c r="F21" s="75" t="s">
        <v>13</v>
      </c>
      <c r="G21" s="75" t="s">
        <v>59</v>
      </c>
      <c r="H21" s="121">
        <f>'прил 3_ 2023,2024,2025'!G25</f>
        <v>25.6</v>
      </c>
      <c r="I21" s="121">
        <f>'прил 3_ 2023,2024,2025'!H25</f>
        <v>15</v>
      </c>
      <c r="J21" s="127">
        <f>'прил 3_ 2023,2024,2025'!I25</f>
        <v>15</v>
      </c>
    </row>
    <row r="22" spans="1:10" ht="255" customHeight="1">
      <c r="A22" s="54"/>
      <c r="B22" s="78" t="s">
        <v>114</v>
      </c>
      <c r="C22" s="76" t="s">
        <v>75</v>
      </c>
      <c r="D22" s="75" t="s">
        <v>23</v>
      </c>
      <c r="E22" s="75" t="s">
        <v>18</v>
      </c>
      <c r="F22" s="75" t="s">
        <v>13</v>
      </c>
      <c r="G22" s="75" t="s">
        <v>59</v>
      </c>
      <c r="H22" s="121">
        <f>'прил 3_ 2023,2024,2025'!G33</f>
        <v>1</v>
      </c>
      <c r="I22" s="121">
        <f>'прил 3_ 2023,2024,2025'!H33</f>
        <v>0.5</v>
      </c>
      <c r="J22" s="127">
        <f>'прил 3_ 2023,2024,2025'!I33</f>
        <v>0.5</v>
      </c>
    </row>
    <row r="23" spans="1:10" ht="45" hidden="1" customHeight="1">
      <c r="A23" s="54">
        <v>1.2</v>
      </c>
      <c r="B23" s="86" t="s">
        <v>133</v>
      </c>
      <c r="C23" s="88" t="s">
        <v>60</v>
      </c>
      <c r="D23" s="75"/>
      <c r="E23" s="75"/>
      <c r="F23" s="75"/>
      <c r="G23" s="75"/>
      <c r="H23" s="122">
        <f>SUM(H24:H28)</f>
        <v>0</v>
      </c>
      <c r="I23" s="122">
        <f>SUM(I24:I28)</f>
        <v>0</v>
      </c>
      <c r="J23" s="128">
        <f>SUM(J24:J28)</f>
        <v>0</v>
      </c>
    </row>
    <row r="24" spans="1:10" ht="60.75" hidden="1" customHeight="1">
      <c r="A24" s="54"/>
      <c r="B24" s="80" t="s">
        <v>119</v>
      </c>
      <c r="C24" s="75" t="s">
        <v>35</v>
      </c>
      <c r="D24" s="75" t="s">
        <v>34</v>
      </c>
      <c r="E24" s="75" t="s">
        <v>7</v>
      </c>
      <c r="F24" s="75" t="s">
        <v>10</v>
      </c>
      <c r="G24" s="75" t="s">
        <v>61</v>
      </c>
      <c r="H24" s="111">
        <f>'прил 3_ 2023,2024,2025'!G39</f>
        <v>0</v>
      </c>
      <c r="I24" s="111">
        <f>'прилож 4_ 2023,2024, 2025'!G52</f>
        <v>0</v>
      </c>
      <c r="J24" s="126">
        <f>'прилож 4_ 2023,2024, 2025'!H52</f>
        <v>0</v>
      </c>
    </row>
    <row r="25" spans="1:10" ht="28.5" hidden="1" customHeight="1">
      <c r="A25" s="54"/>
      <c r="B25" s="80" t="s">
        <v>129</v>
      </c>
      <c r="C25" s="75" t="s">
        <v>35</v>
      </c>
      <c r="D25" s="75" t="s">
        <v>34</v>
      </c>
      <c r="E25" s="75" t="s">
        <v>7</v>
      </c>
      <c r="F25" s="75" t="s">
        <v>13</v>
      </c>
      <c r="G25" s="75" t="s">
        <v>61</v>
      </c>
      <c r="H25" s="111">
        <f>'прил 3_ 2023,2024,2025'!G40</f>
        <v>0</v>
      </c>
      <c r="I25" s="111">
        <f>'прилож 4_ 2023,2024, 2025'!G53</f>
        <v>0</v>
      </c>
      <c r="J25" s="126">
        <f>'прилож 4_ 2023,2024, 2025'!H53</f>
        <v>0</v>
      </c>
    </row>
    <row r="26" spans="1:10" ht="315" hidden="1">
      <c r="A26" s="54"/>
      <c r="B26" s="80" t="s">
        <v>121</v>
      </c>
      <c r="C26" s="75" t="s">
        <v>80</v>
      </c>
      <c r="D26" s="75" t="s">
        <v>34</v>
      </c>
      <c r="E26" s="75" t="s">
        <v>7</v>
      </c>
      <c r="F26" s="75" t="s">
        <v>13</v>
      </c>
      <c r="G26" s="75" t="s">
        <v>61</v>
      </c>
      <c r="H26" s="111">
        <f>'прил 3_ 2023,2024,2025'!G41</f>
        <v>0</v>
      </c>
      <c r="I26" s="111">
        <f>'прил 3_ 2023,2024,2025'!H41</f>
        <v>0</v>
      </c>
      <c r="J26" s="126">
        <f>'прил 3_ 2023,2024,2025'!I41</f>
        <v>0</v>
      </c>
    </row>
    <row r="27" spans="1:10" ht="315" hidden="1">
      <c r="A27" s="54"/>
      <c r="B27" s="80" t="s">
        <v>122</v>
      </c>
      <c r="C27" s="75" t="s">
        <v>81</v>
      </c>
      <c r="D27" s="75" t="s">
        <v>34</v>
      </c>
      <c r="E27" s="75" t="s">
        <v>7</v>
      </c>
      <c r="F27" s="75" t="s">
        <v>13</v>
      </c>
      <c r="G27" s="75" t="s">
        <v>61</v>
      </c>
      <c r="H27" s="111">
        <f>'прил 3_ 2023,2024,2025'!G42</f>
        <v>0</v>
      </c>
      <c r="I27" s="111">
        <f>'прил 3_ 2023,2024,2025'!H42</f>
        <v>0</v>
      </c>
      <c r="J27" s="126">
        <f>'прил 3_ 2023,2024,2025'!I42</f>
        <v>0</v>
      </c>
    </row>
    <row r="28" spans="1:10" ht="136.5" hidden="1" customHeight="1">
      <c r="A28" s="54"/>
      <c r="B28" s="80" t="s">
        <v>123</v>
      </c>
      <c r="C28" s="75" t="s">
        <v>35</v>
      </c>
      <c r="D28" s="75" t="s">
        <v>34</v>
      </c>
      <c r="E28" s="75" t="s">
        <v>7</v>
      </c>
      <c r="F28" s="75" t="s">
        <v>14</v>
      </c>
      <c r="G28" s="75" t="s">
        <v>61</v>
      </c>
      <c r="H28" s="111">
        <f>'прил 3_ 2023,2024,2025'!G43</f>
        <v>0</v>
      </c>
      <c r="I28" s="111">
        <f>'прилож 4_ 2023,2024, 2025'!G56</f>
        <v>0</v>
      </c>
      <c r="J28" s="126">
        <f>'прилож 4_ 2023,2024, 2025'!H56</f>
        <v>0</v>
      </c>
    </row>
    <row r="29" spans="1:10" ht="47.25">
      <c r="A29" s="54">
        <v>1.3</v>
      </c>
      <c r="B29" s="74" t="s">
        <v>62</v>
      </c>
      <c r="C29" s="88" t="s">
        <v>63</v>
      </c>
      <c r="D29" s="75"/>
      <c r="E29" s="75"/>
      <c r="F29" s="75"/>
      <c r="G29" s="75"/>
      <c r="H29" s="122">
        <f>SUM(H30:H43)+H44</f>
        <v>9488.5</v>
      </c>
      <c r="I29" s="122">
        <f>SUM(I30:I44)</f>
        <v>3772.2</v>
      </c>
      <c r="J29" s="128">
        <f>SUM(J30:J44)</f>
        <v>3817.7999999999997</v>
      </c>
    </row>
    <row r="30" spans="1:10" ht="335.25" customHeight="1">
      <c r="A30" s="54"/>
      <c r="B30" s="78" t="s">
        <v>126</v>
      </c>
      <c r="C30" s="76" t="s">
        <v>9</v>
      </c>
      <c r="D30" s="75" t="s">
        <v>7</v>
      </c>
      <c r="E30" s="75" t="s">
        <v>8</v>
      </c>
      <c r="F30" s="75" t="s">
        <v>10</v>
      </c>
      <c r="G30" s="75" t="s">
        <v>59</v>
      </c>
      <c r="H30" s="121">
        <f>'прил 3_ 2023,2024,2025'!G9</f>
        <v>860.4</v>
      </c>
      <c r="I30" s="121">
        <f>'прилож 4_ 2023,2024, 2025'!G11</f>
        <v>419.8</v>
      </c>
      <c r="J30" s="127">
        <f>'прилож 4_ 2023,2024, 2025'!H11</f>
        <v>419.8</v>
      </c>
    </row>
    <row r="31" spans="1:10" ht="132" customHeight="1">
      <c r="A31" s="54"/>
      <c r="B31" s="80" t="s">
        <v>93</v>
      </c>
      <c r="C31" s="76" t="s">
        <v>12</v>
      </c>
      <c r="D31" s="75" t="s">
        <v>7</v>
      </c>
      <c r="E31" s="75" t="s">
        <v>11</v>
      </c>
      <c r="F31" s="75" t="s">
        <v>10</v>
      </c>
      <c r="G31" s="75" t="s">
        <v>59</v>
      </c>
      <c r="H31" s="121">
        <f>'прил 3_ 2023,2024,2025'!G10</f>
        <v>1262.4000000000001</v>
      </c>
      <c r="I31" s="121">
        <f>'прилож 4_ 2023,2024, 2025'!G13</f>
        <v>507.7</v>
      </c>
      <c r="J31" s="127">
        <f>'прилож 4_ 2023,2024, 2025'!H13</f>
        <v>442</v>
      </c>
    </row>
    <row r="32" spans="1:10" ht="243" customHeight="1">
      <c r="A32" s="54"/>
      <c r="B32" s="80" t="s">
        <v>127</v>
      </c>
      <c r="C32" s="76" t="s">
        <v>12</v>
      </c>
      <c r="D32" s="75" t="s">
        <v>7</v>
      </c>
      <c r="E32" s="75" t="s">
        <v>11</v>
      </c>
      <c r="F32" s="75" t="s">
        <v>13</v>
      </c>
      <c r="G32" s="75" t="s">
        <v>59</v>
      </c>
      <c r="H32" s="121">
        <f>'прил 3_ 2023,2024,2025'!G11</f>
        <v>851.7</v>
      </c>
      <c r="I32" s="121">
        <f>'прилож 4_ 2023,2024, 2025'!G14</f>
        <v>167</v>
      </c>
      <c r="J32" s="127">
        <f>'прилож 4_ 2023,2024, 2025'!H14</f>
        <v>240.6</v>
      </c>
    </row>
    <row r="33" spans="1:10" ht="222" customHeight="1">
      <c r="A33" s="54"/>
      <c r="B33" s="81" t="s">
        <v>95</v>
      </c>
      <c r="C33" s="76" t="s">
        <v>12</v>
      </c>
      <c r="D33" s="75" t="s">
        <v>7</v>
      </c>
      <c r="E33" s="75" t="s">
        <v>11</v>
      </c>
      <c r="F33" s="75" t="s">
        <v>14</v>
      </c>
      <c r="G33" s="75" t="s">
        <v>59</v>
      </c>
      <c r="H33" s="121">
        <f>'прил 3_ 2023,2024,2025'!G12</f>
        <v>1</v>
      </c>
      <c r="I33" s="121">
        <f>'прилож 4_ 2023,2024, 2025'!G15</f>
        <v>1</v>
      </c>
      <c r="J33" s="127">
        <f>'прилож 4_ 2023,2024, 2025'!H15</f>
        <v>1</v>
      </c>
    </row>
    <row r="34" spans="1:10" ht="204.75" hidden="1">
      <c r="A34" s="54"/>
      <c r="B34" s="80" t="s">
        <v>96</v>
      </c>
      <c r="C34" s="84" t="s">
        <v>77</v>
      </c>
      <c r="D34" s="83" t="s">
        <v>7</v>
      </c>
      <c r="E34" s="83" t="s">
        <v>76</v>
      </c>
      <c r="F34" s="83" t="s">
        <v>14</v>
      </c>
      <c r="G34" s="75" t="s">
        <v>59</v>
      </c>
      <c r="H34" s="121">
        <f>'прил 3_ 2023,2024,2025'!G13</f>
        <v>0</v>
      </c>
      <c r="I34" s="121">
        <f>'прил 3_ 2023,2024,2025'!H13</f>
        <v>0</v>
      </c>
      <c r="J34" s="127">
        <f>'прил 3_ 2023,2024,2025'!I13</f>
        <v>0</v>
      </c>
    </row>
    <row r="35" spans="1:10" ht="1.5" hidden="1" customHeight="1">
      <c r="A35" s="54"/>
      <c r="B35" s="80" t="s">
        <v>97</v>
      </c>
      <c r="C35" s="84" t="s">
        <v>78</v>
      </c>
      <c r="D35" s="83" t="s">
        <v>7</v>
      </c>
      <c r="E35" s="83" t="s">
        <v>76</v>
      </c>
      <c r="F35" s="83" t="s">
        <v>14</v>
      </c>
      <c r="G35" s="75" t="s">
        <v>59</v>
      </c>
      <c r="H35" s="121">
        <f>'прил 3_ 2023,2024,2025'!G14</f>
        <v>0</v>
      </c>
      <c r="I35" s="121">
        <f>'прил 3_ 2023,2024,2025'!H14</f>
        <v>0</v>
      </c>
      <c r="J35" s="127">
        <f>'прил 3_ 2023,2024,2025'!I14</f>
        <v>0</v>
      </c>
    </row>
    <row r="36" spans="1:10" ht="382.5" customHeight="1">
      <c r="A36" s="54"/>
      <c r="B36" s="80" t="s">
        <v>98</v>
      </c>
      <c r="C36" s="84" t="s">
        <v>16</v>
      </c>
      <c r="D36" s="83" t="s">
        <v>7</v>
      </c>
      <c r="E36" s="83" t="s">
        <v>15</v>
      </c>
      <c r="F36" s="83" t="s">
        <v>13</v>
      </c>
      <c r="G36" s="75" t="s">
        <v>59</v>
      </c>
      <c r="H36" s="121">
        <f>'прил 3_ 2023,2024,2025'!G15</f>
        <v>9.1999999999999993</v>
      </c>
      <c r="I36" s="121">
        <f>'прилож 4_ 2023,2024, 2025'!G20</f>
        <v>1.7</v>
      </c>
      <c r="J36" s="127">
        <f>'прилож 4_ 2023,2024, 2025'!H20</f>
        <v>3.2</v>
      </c>
    </row>
    <row r="37" spans="1:10" ht="354.75" customHeight="1">
      <c r="A37" s="54"/>
      <c r="B37" s="81" t="s">
        <v>99</v>
      </c>
      <c r="C37" s="76" t="s">
        <v>16</v>
      </c>
      <c r="D37" s="75" t="s">
        <v>7</v>
      </c>
      <c r="E37" s="75" t="s">
        <v>15</v>
      </c>
      <c r="F37" s="75" t="s">
        <v>17</v>
      </c>
      <c r="G37" s="95" t="s">
        <v>59</v>
      </c>
      <c r="H37" s="121">
        <f>'прил 3_ 2023,2024,2025'!G16</f>
        <v>6303.6</v>
      </c>
      <c r="I37" s="121">
        <f>'прилож 4_ 2023,2024, 2025'!G21</f>
        <v>2506.3000000000002</v>
      </c>
      <c r="J37" s="127">
        <f>'прилож 4_ 2023,2024, 2025'!H21</f>
        <v>2538.1999999999998</v>
      </c>
    </row>
    <row r="38" spans="1:10" ht="274.5" customHeight="1">
      <c r="A38" s="56"/>
      <c r="B38" s="81" t="s">
        <v>100</v>
      </c>
      <c r="C38" s="76" t="s">
        <v>16</v>
      </c>
      <c r="D38" s="75" t="s">
        <v>7</v>
      </c>
      <c r="E38" s="75" t="s">
        <v>15</v>
      </c>
      <c r="F38" s="75" t="s">
        <v>14</v>
      </c>
      <c r="G38" s="96">
        <v>914</v>
      </c>
      <c r="H38" s="121">
        <f>'прил 3_ 2023,2024,2025'!G17</f>
        <v>0</v>
      </c>
      <c r="I38" s="121">
        <f>'прилож 4_ 2023,2024, 2025'!G22</f>
        <v>0</v>
      </c>
      <c r="J38" s="127">
        <f>'прилож 4_ 2023,2024, 2025'!H22</f>
        <v>0</v>
      </c>
    </row>
    <row r="39" spans="1:10" ht="384.75" customHeight="1">
      <c r="A39" s="54"/>
      <c r="B39" s="80" t="s">
        <v>101</v>
      </c>
      <c r="C39" s="76" t="s">
        <v>19</v>
      </c>
      <c r="D39" s="75" t="s">
        <v>8</v>
      </c>
      <c r="E39" s="75" t="s">
        <v>18</v>
      </c>
      <c r="F39" s="75" t="s">
        <v>10</v>
      </c>
      <c r="G39" s="97" t="s">
        <v>59</v>
      </c>
      <c r="H39" s="123">
        <f>'прил 3_ 2023,2024,2025'!G18</f>
        <v>104.9</v>
      </c>
      <c r="I39" s="123">
        <f>'прилож 4_ 2023,2024, 2025'!G25</f>
        <v>110</v>
      </c>
      <c r="J39" s="129">
        <f>'прилож 4_ 2023,2024, 2025'!H25</f>
        <v>114.3</v>
      </c>
    </row>
    <row r="40" spans="1:10" ht="319.5" customHeight="1">
      <c r="A40" s="54"/>
      <c r="B40" s="80" t="s">
        <v>102</v>
      </c>
      <c r="C40" s="76" t="s">
        <v>19</v>
      </c>
      <c r="D40" s="75" t="s">
        <v>8</v>
      </c>
      <c r="E40" s="75" t="s">
        <v>18</v>
      </c>
      <c r="F40" s="75" t="s">
        <v>13</v>
      </c>
      <c r="G40" s="75" t="s">
        <v>59</v>
      </c>
      <c r="H40" s="123">
        <f>'прил 3_ 2023,2024,2025'!G19</f>
        <v>8.4</v>
      </c>
      <c r="I40" s="123">
        <f>'прилож 4_ 2023,2024, 2025'!G26</f>
        <v>8.4</v>
      </c>
      <c r="J40" s="129">
        <f>'прилож 4_ 2023,2024, 2025'!H26</f>
        <v>8.4</v>
      </c>
    </row>
    <row r="41" spans="1:10" ht="345.75" customHeight="1">
      <c r="A41" s="54"/>
      <c r="B41" s="78" t="s">
        <v>103</v>
      </c>
      <c r="C41" s="76" t="s">
        <v>21</v>
      </c>
      <c r="D41" s="75" t="s">
        <v>18</v>
      </c>
      <c r="E41" s="75" t="s">
        <v>68</v>
      </c>
      <c r="F41" s="75" t="s">
        <v>13</v>
      </c>
      <c r="G41" s="75" t="s">
        <v>59</v>
      </c>
      <c r="H41" s="121">
        <f>'прил 3_ 2023,2024,2025'!G20</f>
        <v>0.1</v>
      </c>
      <c r="I41" s="121">
        <f>'прил 3_ 2023,2024,2025'!H20</f>
        <v>0.2</v>
      </c>
      <c r="J41" s="127">
        <f>'прил 3_ 2023,2024,2025'!I20</f>
        <v>0.2</v>
      </c>
    </row>
    <row r="42" spans="1:10" ht="319.5" customHeight="1">
      <c r="A42" s="54"/>
      <c r="B42" s="78" t="s">
        <v>116</v>
      </c>
      <c r="C42" s="76" t="s">
        <v>30</v>
      </c>
      <c r="D42" s="75" t="s">
        <v>29</v>
      </c>
      <c r="E42" s="75" t="s">
        <v>7</v>
      </c>
      <c r="F42" s="75" t="s">
        <v>31</v>
      </c>
      <c r="G42" s="75" t="s">
        <v>59</v>
      </c>
      <c r="H42" s="121">
        <f>'прил 3_ 2023,2024,2025'!G35</f>
        <v>86.7</v>
      </c>
      <c r="I42" s="121">
        <f>'прилож 4_ 2023,2024, 2025'!G59</f>
        <v>50</v>
      </c>
      <c r="J42" s="127">
        <f>'прилож 4_ 2023,2024, 2025'!H59</f>
        <v>50</v>
      </c>
    </row>
    <row r="43" spans="1:10" ht="1.5" hidden="1" customHeight="1">
      <c r="A43" s="55"/>
      <c r="B43" s="81" t="s">
        <v>117</v>
      </c>
      <c r="C43" s="76" t="s">
        <v>32</v>
      </c>
      <c r="D43" s="75" t="s">
        <v>29</v>
      </c>
      <c r="E43" s="75" t="s">
        <v>18</v>
      </c>
      <c r="F43" s="75" t="s">
        <v>31</v>
      </c>
      <c r="G43" s="75" t="s">
        <v>59</v>
      </c>
      <c r="H43" s="121">
        <f>'прил 3_ 2023,2024,2025'!G36</f>
        <v>0</v>
      </c>
      <c r="I43" s="121">
        <f>'прил 3_ 2023,2024,2025'!H36</f>
        <v>0</v>
      </c>
      <c r="J43" s="127">
        <f>'прил 3_ 2023,2024,2025'!I36</f>
        <v>0</v>
      </c>
    </row>
    <row r="44" spans="1:10" ht="172.5" customHeight="1">
      <c r="A44" s="55"/>
      <c r="B44" s="81" t="s">
        <v>118</v>
      </c>
      <c r="C44" s="99" t="s">
        <v>74</v>
      </c>
      <c r="D44" s="75" t="s">
        <v>15</v>
      </c>
      <c r="E44" s="75" t="s">
        <v>7</v>
      </c>
      <c r="F44" s="75" t="s">
        <v>71</v>
      </c>
      <c r="G44" s="75" t="s">
        <v>59</v>
      </c>
      <c r="H44" s="121">
        <f>'прил 3_ 2023,2024,2025'!G37</f>
        <v>0.1</v>
      </c>
      <c r="I44" s="121">
        <f>'прилож 4_ 2023,2024, 2025'!G64</f>
        <v>0.1</v>
      </c>
      <c r="J44" s="127">
        <f>'прилож 4_ 2023,2024, 2025'!H64</f>
        <v>0.1</v>
      </c>
    </row>
    <row r="45" spans="1:10" ht="110.25">
      <c r="A45" s="57">
        <v>1.4</v>
      </c>
      <c r="B45" s="74" t="s">
        <v>134</v>
      </c>
      <c r="C45" s="88" t="s">
        <v>91</v>
      </c>
      <c r="D45" s="75"/>
      <c r="E45" s="75"/>
      <c r="F45" s="75"/>
      <c r="G45" s="75"/>
      <c r="H45" s="122">
        <f>H46</f>
        <v>0.5</v>
      </c>
      <c r="I45" s="122">
        <f>I46</f>
        <v>0.5</v>
      </c>
      <c r="J45" s="128">
        <f>J46</f>
        <v>0.5</v>
      </c>
    </row>
    <row r="46" spans="1:10" ht="268.5" customHeight="1">
      <c r="A46" s="55"/>
      <c r="B46" s="81" t="s">
        <v>115</v>
      </c>
      <c r="C46" s="76" t="s">
        <v>90</v>
      </c>
      <c r="D46" s="75" t="s">
        <v>23</v>
      </c>
      <c r="E46" s="75" t="s">
        <v>18</v>
      </c>
      <c r="F46" s="75" t="s">
        <v>13</v>
      </c>
      <c r="G46" s="75" t="s">
        <v>59</v>
      </c>
      <c r="H46" s="121">
        <f>'прил 3_ 2023,2024,2025'!G34</f>
        <v>0.5</v>
      </c>
      <c r="I46" s="121">
        <f>'прилож 4_ 2023,2024, 2025'!G49</f>
        <v>0.5</v>
      </c>
      <c r="J46" s="127">
        <f>'прилож 4_ 2023,2024, 2025'!H49</f>
        <v>0.5</v>
      </c>
    </row>
    <row r="47" spans="1:10" ht="3.75" customHeight="1">
      <c r="A47" s="47"/>
      <c r="B47" s="48"/>
      <c r="C47" s="48"/>
      <c r="D47" s="48"/>
      <c r="E47" s="48"/>
      <c r="F47" s="48"/>
      <c r="G47" s="48"/>
      <c r="I47" s="48"/>
      <c r="J47" s="48"/>
    </row>
    <row r="48" spans="1:10" hidden="1">
      <c r="A48" s="47"/>
      <c r="B48" s="48"/>
      <c r="C48" s="48"/>
      <c r="D48" s="48"/>
      <c r="E48" s="48"/>
      <c r="F48" s="48"/>
      <c r="G48" s="48"/>
      <c r="I48" s="48"/>
      <c r="J48" s="48"/>
    </row>
    <row r="49" spans="1:10" ht="16.5">
      <c r="A49" s="172" t="s">
        <v>124</v>
      </c>
      <c r="B49" s="172"/>
      <c r="C49" s="178"/>
      <c r="D49" s="32"/>
      <c r="E49" s="33"/>
      <c r="F49" s="32"/>
      <c r="G49" s="32"/>
      <c r="H49" s="35"/>
      <c r="I49" s="35"/>
      <c r="J49" s="35"/>
    </row>
    <row r="50" spans="1:10" ht="41.25" customHeight="1">
      <c r="A50" s="172" t="s">
        <v>125</v>
      </c>
      <c r="B50" s="172"/>
      <c r="C50" s="32"/>
      <c r="D50" s="150" t="s">
        <v>86</v>
      </c>
      <c r="E50" s="150"/>
      <c r="F50" s="150"/>
      <c r="G50" s="150"/>
      <c r="H50" s="150"/>
      <c r="I50" s="150"/>
      <c r="J50" s="150"/>
    </row>
  </sheetData>
  <mergeCells count="15">
    <mergeCell ref="E1:J1"/>
    <mergeCell ref="E2:J2"/>
    <mergeCell ref="G5:G6"/>
    <mergeCell ref="A50:B50"/>
    <mergeCell ref="D50:J50"/>
    <mergeCell ref="A3:J3"/>
    <mergeCell ref="A5:A6"/>
    <mergeCell ref="B5:B6"/>
    <mergeCell ref="C5:C6"/>
    <mergeCell ref="D5:D6"/>
    <mergeCell ref="E5:E6"/>
    <mergeCell ref="F5:F6"/>
    <mergeCell ref="H5:J5"/>
    <mergeCell ref="I4:J4"/>
    <mergeCell ref="A49:C49"/>
  </mergeCells>
  <phoneticPr fontId="0" type="noConversion"/>
  <pageMargins left="0.27" right="0.28000000000000003" top="0.51" bottom="0.49" header="0.5" footer="0.5"/>
  <pageSetup paperSize="9" scale="90" orientation="portrait" horizontalDpi="200" verticalDpi="200" r:id="rId1"/>
  <headerFooter alignWithMargins="0"/>
  <rowBreaks count="2" manualBreakCount="2">
    <brk id="21" max="9" man="1"/>
    <brk id="2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прил 3_ 2023,2024,2025</vt:lpstr>
      <vt:lpstr>прилож 4_ 2023,2024, 2025</vt:lpstr>
      <vt:lpstr>прил 5_ 2023,2024, 2025</vt:lpstr>
      <vt:lpstr>'прил 3_ 2023,2024,2025'!Область_печати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Валерий</dc:creator>
  <cp:lastModifiedBy>User</cp:lastModifiedBy>
  <cp:lastPrinted>2022-12-22T05:46:43Z</cp:lastPrinted>
  <dcterms:created xsi:type="dcterms:W3CDTF">2016-05-12T07:36:07Z</dcterms:created>
  <dcterms:modified xsi:type="dcterms:W3CDTF">2022-12-22T05:49:35Z</dcterms:modified>
</cp:coreProperties>
</file>